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inter\Documents\10 Nabava\20 PLAN FINANCIJSKI\2024-10-30 Planiranje 2024-2025-2026\"/>
    </mc:Choice>
  </mc:AlternateContent>
  <bookViews>
    <workbookView xWindow="0" yWindow="0" windowWidth="28800" windowHeight="12300" tabRatio="653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definedNames>
    <definedName name="_xlnm.Print_Titles" localSheetId="6">'POSEBNI DIO'!$5:$5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D10" i="8"/>
  <c r="E10" i="8"/>
  <c r="B10" i="8"/>
  <c r="C11" i="8"/>
  <c r="D11" i="8"/>
  <c r="E11" i="8"/>
  <c r="F11" i="8"/>
  <c r="F10" i="8" s="1"/>
  <c r="B11" i="8"/>
  <c r="E24" i="3"/>
  <c r="F24" i="3"/>
  <c r="G24" i="3"/>
  <c r="H24" i="3"/>
  <c r="D24" i="3"/>
  <c r="F10" i="3"/>
  <c r="G10" i="3"/>
  <c r="H10" i="3"/>
  <c r="D10" i="3"/>
  <c r="E11" i="3"/>
  <c r="F11" i="3"/>
  <c r="G11" i="3"/>
  <c r="H11" i="3"/>
  <c r="D11" i="3"/>
  <c r="E17" i="3"/>
  <c r="E10" i="3" s="1"/>
  <c r="F17" i="3"/>
  <c r="G17" i="3"/>
  <c r="H17" i="3"/>
  <c r="D17" i="3"/>
  <c r="F37" i="10" l="1"/>
  <c r="G37" i="10" s="1"/>
  <c r="H37" i="10" s="1"/>
  <c r="I37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G14" i="10" s="1"/>
  <c r="F8" i="10"/>
  <c r="F14" i="10" s="1"/>
  <c r="H14" i="10" l="1"/>
  <c r="H22" i="10" s="1"/>
  <c r="H28" i="10" s="1"/>
  <c r="H29" i="10" s="1"/>
  <c r="J14" i="10"/>
  <c r="I14" i="10"/>
  <c r="I22" i="10"/>
  <c r="I28" i="10" s="1"/>
  <c r="I29" i="10" s="1"/>
  <c r="J22" i="10"/>
  <c r="J28" i="10" s="1"/>
  <c r="J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<sst xmlns="http://schemas.openxmlformats.org/spreadsheetml/2006/main" count="338" uniqueCount="150">
  <si>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</si>
  <si>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</si>
  <si>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</si>
  <si>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</si>
  <si>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</si>
  <si>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</si>
  <si>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</si>
  <si>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</si>
  <si>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</si>
  <si>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</si>
  <si>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</si>
  <si>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</si>
  <si>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</si>
  <si>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</si>
  <si>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</si>
  <si>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</si>
  <si>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</si>
  <si>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</si>
  <si>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</si>
  <si>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</si>
  <si>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</si>
  <si>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</si>
  <si>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</si>
  <si>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</si>
  <si>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</si>
  <si>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</si>
  <si>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</si>
  <si>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</si>
  <si>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</si>
  <si>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</si>
  <si>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</si>
  <si>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</si>
  <si>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</si>
  <si>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</si>
  <si>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</si>
  <si>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</si>
  <si>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</si>
  <si>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</si>
  <si>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</si>
  <si>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</si>
  <si>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</si>
  <si>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</si>
  <si>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</si>
  <si>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</si>
  <si>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</si>
  <si>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</si>
  <si>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</si>
  <si>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</si>
  <si>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</si>
  <si>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</si>
  <si>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</si>
  <si>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</si>
  <si>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</si>
  <si>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</si>
  <si>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</si>
  <si>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</si>
  <si>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</si>
  <si>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</si>
  <si>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</si>
  <si>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</si>
  <si>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</si>
  <si>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</si>
  <si>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</si>
  <si>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</si>
  <si>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</si>
  <si>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</si>
  <si>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</si>
  <si>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</si>
  <si>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</si>
  <si>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</si>
  <si>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</si>
  <si>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</si>
  <si>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 63</t>
  </si>
  <si>
    <t xml:space="preserve"> 64</t>
  </si>
  <si>
    <t>Prihodi od imovine</t>
  </si>
  <si>
    <t xml:space="preserve"> 65</t>
  </si>
  <si>
    <t>Prihodi od upravnih i administrativnih pristojbi, pristojbi po posebnim propisima i naknada</t>
  </si>
  <si>
    <t xml:space="preserve"> 66</t>
  </si>
  <si>
    <t>Prihodi od prodaje proizvoda i robe te pruženih usluga, prihodi od donacija i povrati po protestira</t>
  </si>
  <si>
    <t xml:space="preserve"> 67</t>
  </si>
  <si>
    <t xml:space="preserve"> 72</t>
  </si>
  <si>
    <t xml:space="preserve"> 3</t>
  </si>
  <si>
    <t xml:space="preserve"> 31</t>
  </si>
  <si>
    <t xml:space="preserve"> 32</t>
  </si>
  <si>
    <t xml:space="preserve"> 34</t>
  </si>
  <si>
    <t>Financijski rashodi</t>
  </si>
  <si>
    <t xml:space="preserve"> 38</t>
  </si>
  <si>
    <t>Ostali rashodi</t>
  </si>
  <si>
    <t xml:space="preserve"> 4</t>
  </si>
  <si>
    <t xml:space="preserve"> 41</t>
  </si>
  <si>
    <t xml:space="preserve"> 42</t>
  </si>
  <si>
    <t>OPĆI PRIHODI I PRIMICI</t>
  </si>
  <si>
    <t>Izvor 1.1.</t>
  </si>
  <si>
    <t>Izvor 1.2.</t>
  </si>
  <si>
    <t>OPĆI PRIHODI I PRIMICI-DECENTRALIZIRANA SREDSTVA</t>
  </si>
  <si>
    <t>VLASTITI PRIHODI</t>
  </si>
  <si>
    <t>Izvor 3.1.</t>
  </si>
  <si>
    <t>Izvor 4.3.</t>
  </si>
  <si>
    <t>OSTALI PRIHODI ZA POSEBNE NAMJENE</t>
  </si>
  <si>
    <t>Izvor 5.2.</t>
  </si>
  <si>
    <t>POMOĆI IZ DRUGIH PRORAČUNA</t>
  </si>
  <si>
    <t>Izvor 5.6.</t>
  </si>
  <si>
    <t>POMOĆI TEMELJEM PRIJENOSA EU SREDSTAVA</t>
  </si>
  <si>
    <t>DONACIJE</t>
  </si>
  <si>
    <t>Izvor 6.1.</t>
  </si>
  <si>
    <t>PRIHODI OD PRODAJE ILI ZAMJ. NEF. IMOVINE I NAKN. S NASL. OS</t>
  </si>
  <si>
    <t>Izvor 7.1.</t>
  </si>
  <si>
    <t>Izvor 1. OPĆI PRIHODI I PRIMICI</t>
  </si>
  <si>
    <t>Izvor 1.1. OPĆI PRIHODI I PRIMICI</t>
  </si>
  <si>
    <t>Izvor 1.2. OPĆI PRIHODI I PRIMICI-DECENTRALIZIRANA SREDSTVA</t>
  </si>
  <si>
    <t>Izvor 3. VLASTITI PRIHODI</t>
  </si>
  <si>
    <t>Izvor 3.1. VLASTITI PRIHODI</t>
  </si>
  <si>
    <t>Izvor 4. PRIHODI ZA POSEBNE NAMJENE</t>
  </si>
  <si>
    <t>Izvor 4.3. OSTALI PRIHODI ZA POSEBNE NAMJENE</t>
  </si>
  <si>
    <t>Izvor 5. POMOĆI</t>
  </si>
  <si>
    <t>Izvor 5.2. POMOĆI IZ DRUGIH PRORAČUNA</t>
  </si>
  <si>
    <t>Izvor 5.6. POMOĆI TEMELJEM PRIJENOSA EU SREDSTAVA</t>
  </si>
  <si>
    <t>Izvor 6. DONACIJE</t>
  </si>
  <si>
    <t>Izvor 6.1. DONACIJE</t>
  </si>
  <si>
    <t>Izvor 7. PRIHODI OD PRODAJE ILI ZAMJ. NEF. IMOVINE I NAKN. S NASL. OS</t>
  </si>
  <si>
    <t>Izvor 7.1. PRIHODI OD PRODAJE ILI ZAMJ. NEF. IMOVINE I NAKN. S NASL. OS</t>
  </si>
  <si>
    <t>Izvor 8. NAMJENSKI PRIMICI</t>
  </si>
  <si>
    <t>Izvor 8.1. PRIMICI OD ZADUŽIVANJA</t>
  </si>
  <si>
    <t>7 Zdravstvo</t>
  </si>
  <si>
    <t>72 Službe za vanjske pacijente</t>
  </si>
  <si>
    <t>74 Službe javnog zdravstva</t>
  </si>
  <si>
    <t>76 Poslovi i usluge zdravstva koji nisu drugdje svrstani</t>
  </si>
  <si>
    <t xml:space="preserve">  12 Opći prihodi i primici- DEC</t>
  </si>
  <si>
    <t>Program A022110</t>
  </si>
  <si>
    <t>JAVNA UPRAVA I ADMINISTRACIJA</t>
  </si>
  <si>
    <t>REDOVNA DJELATNOST PRORAČUNSKIH KORISNIKA</t>
  </si>
  <si>
    <t xml:space="preserve"> 5</t>
  </si>
  <si>
    <t xml:space="preserve"> 54</t>
  </si>
  <si>
    <t>Izvor 8.1.</t>
  </si>
  <si>
    <t>PRIMICI OD ZADUŽIVANJA</t>
  </si>
  <si>
    <t>KAPITALNA ULAGANJA U ZDRAVSTVENE USTANOVE - DECENTRALIZIRANE FUNKCIJE</t>
  </si>
  <si>
    <t>Program A022111</t>
  </si>
  <si>
    <t>OPĆI JAVNOZDRAVSTVENI PROGRAMI</t>
  </si>
  <si>
    <t>HITNA MEDICINSKA POMOĆ NA MOTOCIKLU NA PODRUČJU GRADA</t>
  </si>
  <si>
    <t>PROJEKT SPECIJALISTIČKOG USAVRŠAVANJA IZ HITNE MEDICINE</t>
  </si>
  <si>
    <t>EDUKACIJA LAIKA ZA PROVOĐENJE POSTUPKA OŽIVLJAVANJA UZ UPOTREBU AVD-a</t>
  </si>
  <si>
    <t>Aktivnost A211001</t>
  </si>
  <si>
    <t>Aktivnost K211001</t>
  </si>
  <si>
    <t>Aktivnost A211109</t>
  </si>
  <si>
    <t>Aktivnost T211111</t>
  </si>
  <si>
    <t>Aktivnost T211109</t>
  </si>
  <si>
    <t>SVEUKUPNO RASHODI I IZDACI</t>
  </si>
  <si>
    <t>Financijski plan za 2024.</t>
  </si>
  <si>
    <t>Projekcija financijskog plana
za 2025.</t>
  </si>
  <si>
    <t>Projekcija financijskog plana
za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</si>
</sst>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0" fontId="1" fillId="0" borderId="0" xfId="0" applyFont="1"/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8" fillId="0" borderId="0" xfId="0" quotePrefix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 vertical="center" indent="1"/>
    </xf>
    <xf numFmtId="0" fontId="8" fillId="2" borderId="3" xfId="0" quotePrefix="1" applyFont="1" applyFill="1" applyBorder="1" applyAlignment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right"/>
    </xf>
    <xf numFmtId="0" fontId="0" fillId="0" borderId="0" xfId="0" applyAlignment="1"/>
    <xf numFmtId="0" fontId="5" fillId="0" borderId="0" xfId="0" applyNumberFormat="1" applyFont="1" applyFill="1" applyBorder="1" applyAlignment="1" applyProtection="1">
      <alignment horizontal="centerContinuous" vertical="center" wrapText="1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1" fillId="0" borderId="0" xfId="0" applyFont="1" applyAlignment="1">
      <alignment horizontal="centerContinuous"/>
    </xf>
    <xf numFmtId="3" fontId="6" fillId="5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5" borderId="3" xfId="0" applyNumberFormat="1" applyFont="1" applyFill="1" applyBorder="1" applyAlignment="1" applyProtection="1">
      <alignment vertical="center"/>
    </xf>
    <xf numFmtId="0" fontId="6" fillId="5" borderId="3" xfId="0" applyNumberFormat="1" applyFont="1" applyFill="1" applyBorder="1" applyAlignment="1" applyProtection="1">
      <alignment horizontal="left" vertical="center"/>
    </xf>
    <xf numFmtId="0" fontId="15" fillId="2" borderId="3" xfId="0" applyNumberFormat="1" applyFont="1" applyFill="1" applyBorder="1" applyAlignment="1" applyProtection="1">
      <alignment vertical="center"/>
    </xf>
    <xf numFmtId="0" fontId="15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indent="1"/>
    </xf>
    <xf numFmtId="0" fontId="0" fillId="0" borderId="3" xfId="0" applyBorder="1" applyAlignment="1"/>
    <xf numFmtId="0" fontId="6" fillId="4" borderId="3" xfId="0" applyNumberFormat="1" applyFont="1" applyFill="1" applyBorder="1" applyAlignment="1" applyProtection="1">
      <alignment vertical="center"/>
    </xf>
    <xf numFmtId="3" fontId="0" fillId="0" borderId="3" xfId="0" applyNumberFormat="1" applyBorder="1" applyAlignment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A3" sqref="A3:J3"/>
    </sheetView>
  </sheetViews>
  <sheetFormatPr defaultRowHeight="15" x14ac:dyDescent="0.25"/>
  <cols>
    <col min="5" max="5" width="25.28515625" customWidth="1"/>
    <col min="6" max="6" width="23.5703125" customWidth="1"/>
    <col min="7" max="7" width="22.42578125" customWidth="1"/>
    <col min="8" max="8" width="20.7109375" customWidth="1"/>
    <col min="9" max="10" width="19.42578125" customWidth="1"/>
  </cols>
  <sheetData>
    <row r="1" spans="1:10" ht="36.75" customHeight="1" x14ac:dyDescent="0.25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109" t="s">
        <v>19</v>
      </c>
      <c r="B3" s="109"/>
      <c r="C3" s="109"/>
      <c r="D3" s="109"/>
      <c r="E3" s="109"/>
      <c r="F3" s="109"/>
      <c r="G3" s="109"/>
      <c r="H3" s="109"/>
      <c r="I3" s="122"/>
      <c r="J3" s="122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109" t="s">
        <v>25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38</v>
      </c>
    </row>
    <row r="7" spans="1:10" ht="38.25" x14ac:dyDescent="0.25">
      <c r="A7" s="27"/>
      <c r="B7" s="28"/>
      <c r="C7" s="28"/>
      <c r="D7" s="29"/>
      <c r="E7" s="30"/>
      <c r="F7" s="3" t="s">
        <v>39</v>
      </c>
      <c r="G7" s="3" t="s">
        <v>37</v>
      </c>
      <c r="H7" s="3" t="s">
        <v>147</v>
      </c>
      <c r="I7" s="3" t="s">
        <v>148</v>
      </c>
      <c r="J7" s="3" t="s">
        <v>149</v>
      </c>
    </row>
    <row r="8" spans="1:10" x14ac:dyDescent="0.25">
      <c r="A8" s="114" t="s">
        <v>0</v>
      </c>
      <c r="B8" s="108"/>
      <c r="C8" s="108"/>
      <c r="D8" s="108"/>
      <c r="E8" s="123"/>
      <c r="F8" s="31">
        <f>F9+F10</f>
        <v>13523500.060000001</v>
      </c>
      <c r="G8" s="31">
        <f t="shared" ref="G8:J8" si="0">G9+G10</f>
        <v>15876980</v>
      </c>
      <c r="H8" s="31">
        <f t="shared" si="0"/>
        <v>20254820</v>
      </c>
      <c r="I8" s="31">
        <f t="shared" si="0"/>
        <v>17711650</v>
      </c>
      <c r="J8" s="31">
        <f t="shared" si="0"/>
        <v>17400940</v>
      </c>
    </row>
    <row r="9" spans="1:10" x14ac:dyDescent="0.25">
      <c r="A9" s="124" t="s">
        <v>41</v>
      </c>
      <c r="B9" s="125"/>
      <c r="C9" s="125"/>
      <c r="D9" s="125"/>
      <c r="E9" s="121"/>
      <c r="F9" s="32">
        <v>13515296.08</v>
      </c>
      <c r="G9" s="32">
        <v>15871980</v>
      </c>
      <c r="H9" s="32">
        <v>20246820</v>
      </c>
      <c r="I9" s="32">
        <v>17706650</v>
      </c>
      <c r="J9" s="32">
        <v>17396940</v>
      </c>
    </row>
    <row r="10" spans="1:10" x14ac:dyDescent="0.25">
      <c r="A10" s="126" t="s">
        <v>42</v>
      </c>
      <c r="B10" s="121"/>
      <c r="C10" s="121"/>
      <c r="D10" s="121"/>
      <c r="E10" s="121"/>
      <c r="F10" s="32">
        <v>8203.98</v>
      </c>
      <c r="G10" s="32">
        <v>5000</v>
      </c>
      <c r="H10" s="32">
        <v>8000</v>
      </c>
      <c r="I10" s="32">
        <v>5000</v>
      </c>
      <c r="J10" s="32">
        <v>4000</v>
      </c>
    </row>
    <row r="11" spans="1:10" x14ac:dyDescent="0.25">
      <c r="A11" s="35" t="s">
        <v>1</v>
      </c>
      <c r="B11" s="43"/>
      <c r="C11" s="43"/>
      <c r="D11" s="43"/>
      <c r="E11" s="43"/>
      <c r="F11" s="31">
        <f>F12+F13</f>
        <v>17912999.399999999</v>
      </c>
      <c r="G11" s="31">
        <f t="shared" ref="G11:J11" si="1">G12+G13</f>
        <v>14969780</v>
      </c>
      <c r="H11" s="31">
        <f t="shared" si="1"/>
        <v>19347600</v>
      </c>
      <c r="I11" s="31">
        <f t="shared" si="1"/>
        <v>16804430</v>
      </c>
      <c r="J11" s="31">
        <f t="shared" si="1"/>
        <v>16493720</v>
      </c>
    </row>
    <row r="12" spans="1:10" x14ac:dyDescent="0.25">
      <c r="A12" s="127" t="s">
        <v>43</v>
      </c>
      <c r="B12" s="125"/>
      <c r="C12" s="125"/>
      <c r="D12" s="125"/>
      <c r="E12" s="125"/>
      <c r="F12" s="32">
        <v>13351198.890000001</v>
      </c>
      <c r="G12" s="32">
        <v>14903380</v>
      </c>
      <c r="H12" s="32">
        <v>17204600</v>
      </c>
      <c r="I12" s="32">
        <v>16746430</v>
      </c>
      <c r="J12" s="44">
        <v>16435720</v>
      </c>
    </row>
    <row r="13" spans="1:10" x14ac:dyDescent="0.25">
      <c r="A13" s="120" t="s">
        <v>44</v>
      </c>
      <c r="B13" s="121"/>
      <c r="C13" s="121"/>
      <c r="D13" s="121"/>
      <c r="E13" s="121"/>
      <c r="F13" s="45">
        <v>4561800.51</v>
      </c>
      <c r="G13" s="45">
        <v>66400</v>
      </c>
      <c r="H13" s="45">
        <v>2143000</v>
      </c>
      <c r="I13" s="45">
        <v>58000</v>
      </c>
      <c r="J13" s="44">
        <v>58000</v>
      </c>
    </row>
    <row r="14" spans="1:10" x14ac:dyDescent="0.25">
      <c r="A14" s="107" t="s">
        <v>64</v>
      </c>
      <c r="B14" s="108"/>
      <c r="C14" s="108"/>
      <c r="D14" s="108"/>
      <c r="E14" s="108"/>
      <c r="F14" s="31">
        <f>F8-F11</f>
        <v>-4389499.339999998</v>
      </c>
      <c r="G14" s="31">
        <f t="shared" ref="G14:J14" si="2">G8-G11</f>
        <v>907200</v>
      </c>
      <c r="H14" s="31">
        <f t="shared" si="2"/>
        <v>907220</v>
      </c>
      <c r="I14" s="31">
        <f t="shared" si="2"/>
        <v>907220</v>
      </c>
      <c r="J14" s="31">
        <f t="shared" si="2"/>
        <v>907220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09" t="s">
        <v>26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38.25" x14ac:dyDescent="0.25">
      <c r="A18" s="27"/>
      <c r="B18" s="28"/>
      <c r="C18" s="28"/>
      <c r="D18" s="29"/>
      <c r="E18" s="30"/>
      <c r="F18" s="3" t="s">
        <v>39</v>
      </c>
      <c r="G18" s="3" t="s">
        <v>37</v>
      </c>
      <c r="H18" s="3" t="s">
        <v>147</v>
      </c>
      <c r="I18" s="3" t="s">
        <v>48</v>
      </c>
      <c r="J18" s="3" t="s">
        <v>49</v>
      </c>
    </row>
    <row r="19" spans="1:10" x14ac:dyDescent="0.25">
      <c r="A19" s="120" t="s">
        <v>45</v>
      </c>
      <c r="B19" s="121"/>
      <c r="C19" s="121"/>
      <c r="D19" s="121"/>
      <c r="E19" s="121"/>
      <c r="F19" s="45">
        <v>4536133.78</v>
      </c>
      <c r="G19" s="45">
        <v>0</v>
      </c>
      <c r="H19" s="45">
        <v>0</v>
      </c>
      <c r="I19" s="45">
        <v>0</v>
      </c>
      <c r="J19" s="44">
        <v>0</v>
      </c>
    </row>
    <row r="20" spans="1:10" x14ac:dyDescent="0.25">
      <c r="A20" s="120" t="s">
        <v>46</v>
      </c>
      <c r="B20" s="121"/>
      <c r="C20" s="121"/>
      <c r="D20" s="121"/>
      <c r="E20" s="121"/>
      <c r="F20" s="45">
        <v>453613.38</v>
      </c>
      <c r="G20" s="45">
        <v>907200</v>
      </c>
      <c r="H20" s="45">
        <v>907220</v>
      </c>
      <c r="I20" s="45">
        <v>907220</v>
      </c>
      <c r="J20" s="44">
        <v>907220</v>
      </c>
    </row>
    <row r="21" spans="1:10" x14ac:dyDescent="0.25">
      <c r="A21" s="107" t="s">
        <v>2</v>
      </c>
      <c r="B21" s="108"/>
      <c r="C21" s="108"/>
      <c r="D21" s="108"/>
      <c r="E21" s="108"/>
      <c r="F21" s="31">
        <f>F19-F20</f>
        <v>4082520.4000000004</v>
      </c>
      <c r="G21" s="31">
        <f t="shared" ref="G21:J21" si="3">G19-G20</f>
        <v>-907200</v>
      </c>
      <c r="H21" s="31">
        <f t="shared" si="3"/>
        <v>-907220</v>
      </c>
      <c r="I21" s="31">
        <f t="shared" si="3"/>
        <v>-907220</v>
      </c>
      <c r="J21" s="31">
        <f t="shared" si="3"/>
        <v>-907220</v>
      </c>
    </row>
    <row r="22" spans="1:10" x14ac:dyDescent="0.25">
      <c r="A22" s="107" t="s">
        <v>65</v>
      </c>
      <c r="B22" s="108"/>
      <c r="C22" s="108"/>
      <c r="D22" s="108"/>
      <c r="E22" s="108"/>
      <c r="F22" s="31">
        <f>F14+F21</f>
        <v>-306978.93999999762</v>
      </c>
      <c r="G22" s="31">
        <f t="shared" ref="G22:J22" si="4">G14+G21</f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09" t="s">
        <v>66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38.25" x14ac:dyDescent="0.25">
      <c r="A26" s="27"/>
      <c r="B26" s="28"/>
      <c r="C26" s="28"/>
      <c r="D26" s="29"/>
      <c r="E26" s="30"/>
      <c r="F26" s="3" t="s">
        <v>39</v>
      </c>
      <c r="G26" s="3" t="s">
        <v>37</v>
      </c>
      <c r="H26" s="3" t="s">
        <v>147</v>
      </c>
      <c r="I26" s="3" t="s">
        <v>48</v>
      </c>
      <c r="J26" s="3" t="s">
        <v>49</v>
      </c>
    </row>
    <row r="27" spans="1:10" ht="15" customHeight="1" x14ac:dyDescent="0.25">
      <c r="A27" s="111" t="s">
        <v>67</v>
      </c>
      <c r="B27" s="112"/>
      <c r="C27" s="112"/>
      <c r="D27" s="112"/>
      <c r="E27" s="113"/>
      <c r="F27" s="46">
        <v>-392680.2</v>
      </c>
      <c r="G27" s="46"/>
      <c r="H27" s="46"/>
      <c r="I27" s="46"/>
      <c r="J27" s="47"/>
    </row>
    <row r="28" spans="1:10" ht="15" customHeight="1" x14ac:dyDescent="0.25">
      <c r="A28" s="107" t="s">
        <v>68</v>
      </c>
      <c r="B28" s="108"/>
      <c r="C28" s="108"/>
      <c r="D28" s="108"/>
      <c r="E28" s="108"/>
      <c r="F28" s="48">
        <f>F22+F27</f>
        <v>-699659.13999999757</v>
      </c>
      <c r="G28" s="48">
        <f t="shared" ref="G28:J28" si="5">G22+G27</f>
        <v>0</v>
      </c>
      <c r="H28" s="48">
        <f t="shared" si="5"/>
        <v>0</v>
      </c>
      <c r="I28" s="48">
        <f t="shared" si="5"/>
        <v>0</v>
      </c>
      <c r="J28" s="49">
        <f t="shared" si="5"/>
        <v>0</v>
      </c>
    </row>
    <row r="29" spans="1:10" ht="45" customHeight="1" x14ac:dyDescent="0.25">
      <c r="A29" s="114" t="s">
        <v>69</v>
      </c>
      <c r="B29" s="115"/>
      <c r="C29" s="115"/>
      <c r="D29" s="115"/>
      <c r="E29" s="116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117" t="s">
        <v>63</v>
      </c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38.25" x14ac:dyDescent="0.25">
      <c r="A33" s="55"/>
      <c r="B33" s="56"/>
      <c r="C33" s="56"/>
      <c r="D33" s="57"/>
      <c r="E33" s="58"/>
      <c r="F33" s="59" t="s">
        <v>39</v>
      </c>
      <c r="G33" s="59" t="s">
        <v>37</v>
      </c>
      <c r="H33" s="59" t="s">
        <v>47</v>
      </c>
      <c r="I33" s="59" t="s">
        <v>48</v>
      </c>
      <c r="J33" s="59" t="s">
        <v>49</v>
      </c>
    </row>
    <row r="34" spans="1:10" x14ac:dyDescent="0.25">
      <c r="A34" s="111" t="s">
        <v>67</v>
      </c>
      <c r="B34" s="112"/>
      <c r="C34" s="112"/>
      <c r="D34" s="112"/>
      <c r="E34" s="113"/>
      <c r="F34" s="46"/>
      <c r="G34" s="46"/>
      <c r="H34" s="46"/>
      <c r="I34" s="46"/>
      <c r="J34" s="47"/>
    </row>
    <row r="35" spans="1:10" ht="28.5" customHeight="1" x14ac:dyDescent="0.25">
      <c r="A35" s="111" t="s">
        <v>70</v>
      </c>
      <c r="B35" s="112"/>
      <c r="C35" s="112"/>
      <c r="D35" s="112"/>
      <c r="E35" s="113"/>
      <c r="F35" s="46"/>
      <c r="G35" s="46"/>
      <c r="H35" s="46"/>
      <c r="I35" s="46"/>
      <c r="J35" s="47"/>
    </row>
    <row r="36" spans="1:10" x14ac:dyDescent="0.25">
      <c r="A36" s="111" t="s">
        <v>71</v>
      </c>
      <c r="B36" s="118"/>
      <c r="C36" s="118"/>
      <c r="D36" s="118"/>
      <c r="E36" s="119"/>
      <c r="F36" s="46"/>
      <c r="G36" s="46"/>
      <c r="H36" s="46"/>
      <c r="I36" s="46"/>
      <c r="J36" s="47"/>
    </row>
    <row r="37" spans="1:10" ht="15" customHeight="1" x14ac:dyDescent="0.25">
      <c r="A37" s="107" t="s">
        <v>68</v>
      </c>
      <c r="B37" s="108"/>
      <c r="C37" s="108"/>
      <c r="D37" s="108"/>
      <c r="E37" s="108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60">
        <f t="shared" si="7"/>
        <v>0</v>
      </c>
    </row>
    <row r="38" spans="1:10" ht="17.25" customHeight="1" x14ac:dyDescent="0.25"/>
    <row r="39" spans="1:10" x14ac:dyDescent="0.25">
      <c r="A39" s="105" t="s">
        <v>40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H39" sqref="H3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2.7109375" bestFit="1" customWidth="1"/>
    <col min="4" max="8" width="18.28515625" customWidth="1"/>
  </cols>
  <sheetData>
    <row r="1" spans="1:8" ht="42" customHeight="1" x14ac:dyDescent="0.25">
      <c r="A1" s="109" t="s">
        <v>33</v>
      </c>
      <c r="B1" s="109"/>
      <c r="C1" s="109"/>
      <c r="D1" s="109"/>
      <c r="E1" s="109"/>
      <c r="F1" s="109"/>
      <c r="G1" s="109"/>
      <c r="H1" s="10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9" t="s">
        <v>19</v>
      </c>
      <c r="B3" s="109"/>
      <c r="C3" s="109"/>
      <c r="D3" s="109"/>
      <c r="E3" s="109"/>
      <c r="F3" s="109"/>
      <c r="G3" s="109"/>
      <c r="H3" s="10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9" t="s">
        <v>4</v>
      </c>
      <c r="B5" s="109"/>
      <c r="C5" s="109"/>
      <c r="D5" s="109"/>
      <c r="E5" s="109"/>
      <c r="F5" s="109"/>
      <c r="G5" s="109"/>
      <c r="H5" s="10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09" t="s">
        <v>50</v>
      </c>
      <c r="B7" s="109"/>
      <c r="C7" s="109"/>
      <c r="D7" s="109"/>
      <c r="E7" s="109"/>
      <c r="F7" s="109"/>
      <c r="G7" s="109"/>
      <c r="H7" s="10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36</v>
      </c>
      <c r="E9" s="20" t="s">
        <v>37</v>
      </c>
      <c r="F9" s="20" t="s">
        <v>34</v>
      </c>
      <c r="G9" s="20" t="s">
        <v>27</v>
      </c>
      <c r="H9" s="20" t="s">
        <v>35</v>
      </c>
    </row>
    <row r="10" spans="1:8" x14ac:dyDescent="0.25">
      <c r="A10" s="37"/>
      <c r="B10" s="38"/>
      <c r="C10" s="36" t="s">
        <v>0</v>
      </c>
      <c r="D10" s="74">
        <f>SUM(D11,D17)</f>
        <v>13523500.07</v>
      </c>
      <c r="E10" s="74">
        <f t="shared" ref="E10:H10" si="0">SUM(E11,E17)</f>
        <v>15876980</v>
      </c>
      <c r="F10" s="74">
        <f t="shared" si="0"/>
        <v>20254820</v>
      </c>
      <c r="G10" s="74">
        <f t="shared" si="0"/>
        <v>17711650</v>
      </c>
      <c r="H10" s="74">
        <f t="shared" si="0"/>
        <v>17400940</v>
      </c>
    </row>
    <row r="11" spans="1:8" x14ac:dyDescent="0.25">
      <c r="A11" s="11">
        <v>6</v>
      </c>
      <c r="B11" s="11"/>
      <c r="C11" s="11" t="s">
        <v>7</v>
      </c>
      <c r="D11" s="8">
        <f>SUM(D12:D16)</f>
        <v>13515296.09</v>
      </c>
      <c r="E11" s="8">
        <f t="shared" ref="E11:H11" si="1">SUM(E12:E16)</f>
        <v>15871980</v>
      </c>
      <c r="F11" s="8">
        <f t="shared" si="1"/>
        <v>20246820</v>
      </c>
      <c r="G11" s="8">
        <f t="shared" si="1"/>
        <v>17706650</v>
      </c>
      <c r="H11" s="8">
        <f t="shared" si="1"/>
        <v>17396940</v>
      </c>
    </row>
    <row r="12" spans="1:8" x14ac:dyDescent="0.25">
      <c r="A12" s="11"/>
      <c r="B12" s="16" t="s">
        <v>72</v>
      </c>
      <c r="C12" s="16" t="s">
        <v>29</v>
      </c>
      <c r="D12" s="8">
        <v>553114.19999999995</v>
      </c>
      <c r="E12" s="9">
        <v>675000</v>
      </c>
      <c r="F12" s="9">
        <v>1087500</v>
      </c>
      <c r="G12" s="9">
        <v>953500</v>
      </c>
      <c r="H12" s="9">
        <v>659500</v>
      </c>
    </row>
    <row r="13" spans="1:8" s="69" customFormat="1" x14ac:dyDescent="0.25">
      <c r="A13" s="12"/>
      <c r="B13" s="12" t="s">
        <v>73</v>
      </c>
      <c r="C13" s="12" t="s">
        <v>74</v>
      </c>
      <c r="D13" s="8">
        <v>45.84</v>
      </c>
      <c r="E13" s="9">
        <v>100</v>
      </c>
      <c r="F13" s="9">
        <v>100</v>
      </c>
      <c r="G13" s="9">
        <v>100</v>
      </c>
      <c r="H13" s="9">
        <v>100</v>
      </c>
    </row>
    <row r="14" spans="1:8" ht="25.5" x14ac:dyDescent="0.25">
      <c r="A14" s="12"/>
      <c r="B14" s="12" t="s">
        <v>75</v>
      </c>
      <c r="C14" s="16" t="s">
        <v>76</v>
      </c>
      <c r="D14" s="8">
        <v>68877.13</v>
      </c>
      <c r="E14" s="9">
        <v>223200</v>
      </c>
      <c r="F14" s="9">
        <v>223300</v>
      </c>
      <c r="G14" s="9">
        <v>223300</v>
      </c>
      <c r="H14" s="9">
        <v>223300</v>
      </c>
    </row>
    <row r="15" spans="1:8" s="69" customFormat="1" ht="25.5" x14ac:dyDescent="0.25">
      <c r="A15" s="17"/>
      <c r="B15" s="68" t="s">
        <v>77</v>
      </c>
      <c r="C15" s="26" t="s">
        <v>78</v>
      </c>
      <c r="D15" s="8">
        <v>319016</v>
      </c>
      <c r="E15" s="9">
        <v>275900</v>
      </c>
      <c r="F15" s="9">
        <v>287700</v>
      </c>
      <c r="G15" s="9">
        <v>287700</v>
      </c>
      <c r="H15" s="9">
        <v>287700</v>
      </c>
    </row>
    <row r="16" spans="1:8" ht="25.5" x14ac:dyDescent="0.25">
      <c r="A16" s="16"/>
      <c r="B16" s="16" t="s">
        <v>79</v>
      </c>
      <c r="C16" s="26" t="s">
        <v>30</v>
      </c>
      <c r="D16" s="66">
        <v>12574242.92</v>
      </c>
      <c r="E16" s="66">
        <v>14697780</v>
      </c>
      <c r="F16" s="9">
        <v>18648220</v>
      </c>
      <c r="G16" s="9">
        <v>16242050</v>
      </c>
      <c r="H16" s="10">
        <v>16226340</v>
      </c>
    </row>
    <row r="17" spans="1:8" s="72" customFormat="1" x14ac:dyDescent="0.25">
      <c r="A17" s="70">
        <v>7</v>
      </c>
      <c r="B17" s="70"/>
      <c r="C17" s="71" t="s">
        <v>8</v>
      </c>
      <c r="D17" s="32">
        <f>SUM(D18)</f>
        <v>8203.98</v>
      </c>
      <c r="E17" s="32">
        <f t="shared" ref="E17:H17" si="2">SUM(E18)</f>
        <v>5000</v>
      </c>
      <c r="F17" s="32">
        <f t="shared" si="2"/>
        <v>8000</v>
      </c>
      <c r="G17" s="32">
        <f t="shared" si="2"/>
        <v>5000</v>
      </c>
      <c r="H17" s="32">
        <f t="shared" si="2"/>
        <v>4000</v>
      </c>
    </row>
    <row r="18" spans="1:8" s="61" customFormat="1" x14ac:dyDescent="0.25">
      <c r="A18" s="64"/>
      <c r="B18" s="64" t="s">
        <v>80</v>
      </c>
      <c r="C18" s="65" t="s">
        <v>28</v>
      </c>
      <c r="D18" s="66">
        <v>8203.98</v>
      </c>
      <c r="E18" s="66">
        <v>5000</v>
      </c>
      <c r="F18" s="66">
        <v>8000</v>
      </c>
      <c r="G18" s="66">
        <v>5000</v>
      </c>
      <c r="H18" s="67">
        <v>4000</v>
      </c>
    </row>
    <row r="19" spans="1:8" s="61" customFormat="1" x14ac:dyDescent="0.25"/>
    <row r="20" spans="1:8" s="61" customFormat="1" x14ac:dyDescent="0.25"/>
    <row r="21" spans="1:8" ht="15.75" x14ac:dyDescent="0.25">
      <c r="A21" s="109" t="s">
        <v>51</v>
      </c>
      <c r="B21" s="128"/>
      <c r="C21" s="128"/>
      <c r="D21" s="128"/>
      <c r="E21" s="128"/>
      <c r="F21" s="128"/>
      <c r="G21" s="128"/>
      <c r="H21" s="128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5</v>
      </c>
      <c r="B23" s="19" t="s">
        <v>6</v>
      </c>
      <c r="C23" s="19" t="s">
        <v>9</v>
      </c>
      <c r="D23" s="19" t="s">
        <v>36</v>
      </c>
      <c r="E23" s="20" t="s">
        <v>37</v>
      </c>
      <c r="F23" s="20" t="s">
        <v>34</v>
      </c>
      <c r="G23" s="20" t="s">
        <v>27</v>
      </c>
      <c r="H23" s="20" t="s">
        <v>35</v>
      </c>
    </row>
    <row r="24" spans="1:8" x14ac:dyDescent="0.25">
      <c r="A24" s="37"/>
      <c r="B24" s="38"/>
      <c r="C24" s="36" t="s">
        <v>1</v>
      </c>
      <c r="D24" s="74">
        <f>SUM(D25,D30)</f>
        <v>17912999.399999999</v>
      </c>
      <c r="E24" s="74">
        <f t="shared" ref="E24:H24" si="3">SUM(E25,E30)</f>
        <v>14969780</v>
      </c>
      <c r="F24" s="74">
        <f t="shared" si="3"/>
        <v>19347600</v>
      </c>
      <c r="G24" s="74">
        <f t="shared" si="3"/>
        <v>16804430</v>
      </c>
      <c r="H24" s="74">
        <f t="shared" si="3"/>
        <v>16493720</v>
      </c>
    </row>
    <row r="25" spans="1:8" x14ac:dyDescent="0.25">
      <c r="A25" s="11">
        <v>3</v>
      </c>
      <c r="B25" s="11"/>
      <c r="C25" s="11" t="s">
        <v>10</v>
      </c>
      <c r="D25" s="8">
        <v>13351198.890000001</v>
      </c>
      <c r="E25" s="9">
        <v>14903380</v>
      </c>
      <c r="F25" s="9">
        <v>17204600</v>
      </c>
      <c r="G25" s="9">
        <v>16746430</v>
      </c>
      <c r="H25" s="9">
        <v>16435720</v>
      </c>
    </row>
    <row r="26" spans="1:8" x14ac:dyDescent="0.25">
      <c r="A26" s="11"/>
      <c r="B26" s="16" t="s">
        <v>82</v>
      </c>
      <c r="C26" s="16" t="s">
        <v>11</v>
      </c>
      <c r="D26" s="8">
        <v>10436646.75</v>
      </c>
      <c r="E26" s="9">
        <v>11656940</v>
      </c>
      <c r="F26" s="9">
        <v>13766900</v>
      </c>
      <c r="G26" s="9">
        <v>13218100</v>
      </c>
      <c r="H26" s="9">
        <v>13101600</v>
      </c>
    </row>
    <row r="27" spans="1:8" x14ac:dyDescent="0.25">
      <c r="A27" s="12"/>
      <c r="B27" s="12" t="s">
        <v>83</v>
      </c>
      <c r="C27" s="12" t="s">
        <v>22</v>
      </c>
      <c r="D27" s="8">
        <v>2613357.5299999998</v>
      </c>
      <c r="E27" s="9">
        <v>2869470</v>
      </c>
      <c r="F27" s="9">
        <v>3181520</v>
      </c>
      <c r="G27" s="9">
        <v>3362920</v>
      </c>
      <c r="H27" s="9">
        <v>3239420</v>
      </c>
    </row>
    <row r="28" spans="1:8" x14ac:dyDescent="0.25">
      <c r="A28" s="12"/>
      <c r="B28" s="12" t="s">
        <v>84</v>
      </c>
      <c r="C28" s="12" t="s">
        <v>85</v>
      </c>
      <c r="D28" s="8">
        <v>22385.38</v>
      </c>
      <c r="E28" s="9">
        <v>136970</v>
      </c>
      <c r="F28" s="9">
        <v>54180</v>
      </c>
      <c r="G28" s="9">
        <v>38410</v>
      </c>
      <c r="H28" s="9">
        <v>22700</v>
      </c>
    </row>
    <row r="29" spans="1:8" x14ac:dyDescent="0.25">
      <c r="A29" s="12"/>
      <c r="B29" s="12" t="s">
        <v>86</v>
      </c>
      <c r="C29" s="12" t="s">
        <v>87</v>
      </c>
      <c r="D29" s="8">
        <v>278809.23</v>
      </c>
      <c r="E29" s="9">
        <v>240000</v>
      </c>
      <c r="F29" s="9">
        <v>202000</v>
      </c>
      <c r="G29" s="9">
        <v>127000</v>
      </c>
      <c r="H29" s="9">
        <v>72000</v>
      </c>
    </row>
    <row r="30" spans="1:8" x14ac:dyDescent="0.25">
      <c r="A30" s="14">
        <v>4</v>
      </c>
      <c r="B30" s="15"/>
      <c r="C30" s="25" t="s">
        <v>12</v>
      </c>
      <c r="D30" s="8">
        <v>4561800.51</v>
      </c>
      <c r="E30" s="9">
        <v>66400</v>
      </c>
      <c r="F30" s="9">
        <v>2143000</v>
      </c>
      <c r="G30" s="9">
        <v>58000</v>
      </c>
      <c r="H30" s="9">
        <v>58000</v>
      </c>
    </row>
    <row r="31" spans="1:8" x14ac:dyDescent="0.25">
      <c r="A31" s="12"/>
      <c r="B31" s="12" t="s">
        <v>89</v>
      </c>
      <c r="C31" s="75" t="s">
        <v>13</v>
      </c>
      <c r="D31" s="8">
        <v>2627.91</v>
      </c>
      <c r="E31" s="9">
        <v>0</v>
      </c>
      <c r="F31" s="9">
        <v>1000</v>
      </c>
      <c r="G31" s="9">
        <v>1000</v>
      </c>
      <c r="H31" s="9">
        <v>1000</v>
      </c>
    </row>
    <row r="32" spans="1:8" x14ac:dyDescent="0.25">
      <c r="A32" s="12"/>
      <c r="B32" s="12" t="s">
        <v>90</v>
      </c>
      <c r="C32" s="75" t="s">
        <v>31</v>
      </c>
      <c r="D32" s="8">
        <v>4559172.5999999996</v>
      </c>
      <c r="E32" s="9">
        <v>66400</v>
      </c>
      <c r="F32" s="9">
        <v>2142000</v>
      </c>
      <c r="G32" s="9">
        <v>57000</v>
      </c>
      <c r="H32" s="9">
        <v>57000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H39" sqref="H39"/>
    </sheetView>
  </sheetViews>
  <sheetFormatPr defaultRowHeight="15" x14ac:dyDescent="0.25"/>
  <cols>
    <col min="1" max="1" width="71.85546875" customWidth="1"/>
    <col min="2" max="6" width="18.7109375" customWidth="1"/>
  </cols>
  <sheetData>
    <row r="1" spans="1:6" ht="15.75" x14ac:dyDescent="0.25">
      <c r="A1" s="109" t="s">
        <v>33</v>
      </c>
      <c r="B1" s="109"/>
      <c r="C1" s="109"/>
      <c r="D1" s="109"/>
      <c r="E1" s="109"/>
      <c r="F1" s="109"/>
    </row>
    <row r="2" spans="1:6" ht="5.25" customHeight="1" x14ac:dyDescent="0.25">
      <c r="A2" s="24"/>
      <c r="B2" s="24"/>
      <c r="C2" s="24"/>
      <c r="D2" s="24"/>
      <c r="E2" s="24"/>
      <c r="F2" s="24"/>
    </row>
    <row r="3" spans="1:6" ht="15.75" x14ac:dyDescent="0.25">
      <c r="A3" s="109" t="s">
        <v>19</v>
      </c>
      <c r="B3" s="109"/>
      <c r="C3" s="109"/>
      <c r="D3" s="109"/>
      <c r="E3" s="109"/>
      <c r="F3" s="109"/>
    </row>
    <row r="4" spans="1:6" ht="4.5" customHeight="1" x14ac:dyDescent="0.25">
      <c r="B4" s="24"/>
      <c r="C4" s="24"/>
      <c r="D4" s="24"/>
      <c r="E4" s="5"/>
      <c r="F4" s="5"/>
    </row>
    <row r="5" spans="1:6" ht="15.75" x14ac:dyDescent="0.25">
      <c r="A5" s="109" t="s">
        <v>4</v>
      </c>
      <c r="B5" s="109"/>
      <c r="C5" s="109"/>
      <c r="D5" s="109"/>
      <c r="E5" s="109"/>
      <c r="F5" s="109"/>
    </row>
    <row r="6" spans="1:6" ht="6.75" customHeight="1" x14ac:dyDescent="0.25">
      <c r="A6" s="24"/>
      <c r="B6" s="24"/>
      <c r="C6" s="24"/>
      <c r="D6" s="24"/>
      <c r="E6" s="5"/>
      <c r="F6" s="5"/>
    </row>
    <row r="7" spans="1:6" ht="15.75" x14ac:dyDescent="0.25">
      <c r="A7" s="109" t="s">
        <v>52</v>
      </c>
      <c r="B7" s="109"/>
      <c r="C7" s="109"/>
      <c r="D7" s="109"/>
      <c r="E7" s="109"/>
      <c r="F7" s="109"/>
    </row>
    <row r="8" spans="1:6" ht="8.25" customHeight="1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54</v>
      </c>
      <c r="B9" s="19" t="s">
        <v>36</v>
      </c>
      <c r="C9" s="20" t="s">
        <v>37</v>
      </c>
      <c r="D9" s="20" t="s">
        <v>34</v>
      </c>
      <c r="E9" s="20" t="s">
        <v>27</v>
      </c>
      <c r="F9" s="20" t="s">
        <v>35</v>
      </c>
    </row>
    <row r="10" spans="1:6" x14ac:dyDescent="0.25">
      <c r="A10" s="39" t="s">
        <v>0</v>
      </c>
      <c r="B10" s="74">
        <f>SUM(B11,B14,B16,B18,B21,B23)</f>
        <v>13523500.060000001</v>
      </c>
      <c r="C10" s="74">
        <f t="shared" ref="C10:F10" si="0">SUM(C11,C14,C16,C18,C21,C23)</f>
        <v>15876980</v>
      </c>
      <c r="D10" s="74">
        <f t="shared" si="0"/>
        <v>20254820</v>
      </c>
      <c r="E10" s="74">
        <f t="shared" si="0"/>
        <v>17711650</v>
      </c>
      <c r="F10" s="74">
        <f t="shared" si="0"/>
        <v>17400940</v>
      </c>
    </row>
    <row r="11" spans="1:6" x14ac:dyDescent="0.25">
      <c r="A11" s="25" t="s">
        <v>107</v>
      </c>
      <c r="B11" s="77">
        <f>SUM(B12:B13)</f>
        <v>845267.33000000007</v>
      </c>
      <c r="C11" s="77">
        <f t="shared" ref="C11:F11" si="1">SUM(C12:C13)</f>
        <v>1275780</v>
      </c>
      <c r="D11" s="77">
        <f t="shared" si="1"/>
        <v>3418920</v>
      </c>
      <c r="E11" s="77">
        <f t="shared" si="1"/>
        <v>1612750</v>
      </c>
      <c r="F11" s="77">
        <f t="shared" si="1"/>
        <v>1597040</v>
      </c>
    </row>
    <row r="12" spans="1:6" x14ac:dyDescent="0.25">
      <c r="A12" s="80" t="s">
        <v>108</v>
      </c>
      <c r="B12" s="9">
        <v>553277.15</v>
      </c>
      <c r="C12" s="9">
        <v>164400</v>
      </c>
      <c r="D12" s="9">
        <v>2389500</v>
      </c>
      <c r="E12" s="9">
        <v>599100</v>
      </c>
      <c r="F12" s="9">
        <v>599100</v>
      </c>
    </row>
    <row r="13" spans="1:6" x14ac:dyDescent="0.25">
      <c r="A13" s="80" t="s">
        <v>109</v>
      </c>
      <c r="B13" s="9">
        <v>291990.18</v>
      </c>
      <c r="C13" s="9">
        <v>1111380</v>
      </c>
      <c r="D13" s="9">
        <v>1029420</v>
      </c>
      <c r="E13" s="9">
        <v>1013650</v>
      </c>
      <c r="F13" s="9">
        <v>997940</v>
      </c>
    </row>
    <row r="14" spans="1:6" x14ac:dyDescent="0.25">
      <c r="A14" s="25" t="s">
        <v>110</v>
      </c>
      <c r="B14" s="77">
        <v>318862.76</v>
      </c>
      <c r="C14" s="77">
        <v>276000</v>
      </c>
      <c r="D14" s="77">
        <v>287800</v>
      </c>
      <c r="E14" s="77">
        <v>287800</v>
      </c>
      <c r="F14" s="77">
        <v>287800</v>
      </c>
    </row>
    <row r="15" spans="1:6" x14ac:dyDescent="0.25">
      <c r="A15" s="81" t="s">
        <v>111</v>
      </c>
      <c r="B15" s="8">
        <v>318862.76</v>
      </c>
      <c r="C15" s="9">
        <v>276000</v>
      </c>
      <c r="D15" s="9">
        <v>287800</v>
      </c>
      <c r="E15" s="9">
        <v>287800</v>
      </c>
      <c r="F15" s="9">
        <v>287800</v>
      </c>
    </row>
    <row r="16" spans="1:6" x14ac:dyDescent="0.25">
      <c r="A16" s="25" t="s">
        <v>112</v>
      </c>
      <c r="B16" s="77">
        <v>11797852.710000001</v>
      </c>
      <c r="C16" s="77">
        <v>13645200</v>
      </c>
      <c r="D16" s="77">
        <v>15452600</v>
      </c>
      <c r="E16" s="77">
        <v>14852600</v>
      </c>
      <c r="F16" s="77">
        <v>14852600</v>
      </c>
    </row>
    <row r="17" spans="1:6" x14ac:dyDescent="0.25">
      <c r="A17" s="80" t="s">
        <v>113</v>
      </c>
      <c r="B17" s="9">
        <v>11797852.710000001</v>
      </c>
      <c r="C17" s="9">
        <v>13645200</v>
      </c>
      <c r="D17" s="9">
        <v>15452600</v>
      </c>
      <c r="E17" s="9">
        <v>14852600</v>
      </c>
      <c r="F17" s="9">
        <v>14852600</v>
      </c>
    </row>
    <row r="18" spans="1:6" x14ac:dyDescent="0.25">
      <c r="A18" s="25" t="s">
        <v>114</v>
      </c>
      <c r="B18" s="77">
        <v>553114.19999999995</v>
      </c>
      <c r="C18" s="77">
        <v>675000</v>
      </c>
      <c r="D18" s="77">
        <v>1087500</v>
      </c>
      <c r="E18" s="77">
        <v>953500</v>
      </c>
      <c r="F18" s="77">
        <v>659500</v>
      </c>
    </row>
    <row r="19" spans="1:6" x14ac:dyDescent="0.25">
      <c r="A19" s="80" t="s">
        <v>115</v>
      </c>
      <c r="B19" s="9">
        <v>434253.31</v>
      </c>
      <c r="C19" s="9">
        <v>403000</v>
      </c>
      <c r="D19" s="9">
        <v>363000</v>
      </c>
      <c r="E19" s="9">
        <v>229000</v>
      </c>
      <c r="F19" s="9">
        <v>96500</v>
      </c>
    </row>
    <row r="20" spans="1:6" x14ac:dyDescent="0.25">
      <c r="A20" s="80" t="s">
        <v>116</v>
      </c>
      <c r="B20" s="9">
        <v>118860.89</v>
      </c>
      <c r="C20" s="9">
        <v>272000</v>
      </c>
      <c r="D20" s="9">
        <v>724500</v>
      </c>
      <c r="E20" s="9">
        <v>724500</v>
      </c>
      <c r="F20" s="9">
        <v>563000</v>
      </c>
    </row>
    <row r="21" spans="1:6" x14ac:dyDescent="0.25">
      <c r="A21" s="25" t="s">
        <v>117</v>
      </c>
      <c r="B21" s="77">
        <v>199.08</v>
      </c>
      <c r="C21" s="77">
        <v>0</v>
      </c>
      <c r="D21" s="77">
        <v>0</v>
      </c>
      <c r="E21" s="77">
        <v>0</v>
      </c>
      <c r="F21" s="77">
        <v>0</v>
      </c>
    </row>
    <row r="22" spans="1:6" x14ac:dyDescent="0.25">
      <c r="A22" s="80" t="s">
        <v>118</v>
      </c>
      <c r="B22" s="9">
        <v>199.08</v>
      </c>
      <c r="C22" s="9">
        <v>0</v>
      </c>
      <c r="D22" s="9">
        <v>0</v>
      </c>
      <c r="E22" s="9">
        <v>0</v>
      </c>
      <c r="F22" s="9">
        <v>0</v>
      </c>
    </row>
    <row r="23" spans="1:6" x14ac:dyDescent="0.25">
      <c r="A23" s="25" t="s">
        <v>119</v>
      </c>
      <c r="B23" s="77">
        <v>8203.98</v>
      </c>
      <c r="C23" s="77">
        <v>5000</v>
      </c>
      <c r="D23" s="77">
        <v>8000</v>
      </c>
      <c r="E23" s="77">
        <v>5000</v>
      </c>
      <c r="F23" s="77">
        <v>4000</v>
      </c>
    </row>
    <row r="24" spans="1:6" x14ac:dyDescent="0.25">
      <c r="A24" s="80" t="s">
        <v>120</v>
      </c>
      <c r="B24" s="9">
        <v>8203.98</v>
      </c>
      <c r="C24" s="9">
        <v>5000</v>
      </c>
      <c r="D24" s="9">
        <v>8000</v>
      </c>
      <c r="E24" s="9">
        <v>5000</v>
      </c>
      <c r="F24" s="9">
        <v>4000</v>
      </c>
    </row>
    <row r="25" spans="1:6" s="61" customFormat="1" ht="6.75" customHeight="1" x14ac:dyDescent="0.25">
      <c r="A25" s="76"/>
      <c r="B25" s="62"/>
      <c r="C25" s="62"/>
      <c r="D25" s="62"/>
      <c r="E25" s="62"/>
      <c r="F25" s="63"/>
    </row>
    <row r="26" spans="1:6" ht="6.75" customHeight="1" x14ac:dyDescent="0.25"/>
    <row r="27" spans="1:6" ht="15.75" x14ac:dyDescent="0.25">
      <c r="A27" s="109" t="s">
        <v>53</v>
      </c>
      <c r="B27" s="109"/>
      <c r="C27" s="109"/>
      <c r="D27" s="109"/>
      <c r="E27" s="109"/>
      <c r="F27" s="109"/>
    </row>
    <row r="28" spans="1:6" ht="9" customHeight="1" x14ac:dyDescent="0.25">
      <c r="A28" s="24"/>
      <c r="B28" s="24"/>
      <c r="C28" s="24"/>
      <c r="D28" s="24"/>
      <c r="E28" s="5"/>
      <c r="F28" s="5"/>
    </row>
    <row r="29" spans="1:6" ht="25.5" x14ac:dyDescent="0.25">
      <c r="A29" s="20" t="s">
        <v>54</v>
      </c>
      <c r="B29" s="19" t="s">
        <v>36</v>
      </c>
      <c r="C29" s="20" t="s">
        <v>37</v>
      </c>
      <c r="D29" s="20" t="s">
        <v>34</v>
      </c>
      <c r="E29" s="20" t="s">
        <v>27</v>
      </c>
      <c r="F29" s="20" t="s">
        <v>35</v>
      </c>
    </row>
    <row r="30" spans="1:6" x14ac:dyDescent="0.25">
      <c r="A30" s="39" t="s">
        <v>1</v>
      </c>
      <c r="B30" s="74">
        <v>17912999.399999999</v>
      </c>
      <c r="C30" s="77">
        <v>14969780</v>
      </c>
      <c r="D30" s="77">
        <v>19347600</v>
      </c>
      <c r="E30" s="77">
        <v>16804430</v>
      </c>
      <c r="F30" s="77">
        <v>16493720</v>
      </c>
    </row>
    <row r="31" spans="1:6" x14ac:dyDescent="0.25">
      <c r="A31" s="25" t="s">
        <v>107</v>
      </c>
      <c r="B31" s="78">
        <v>397540.78</v>
      </c>
      <c r="C31" s="79">
        <v>368580</v>
      </c>
      <c r="D31" s="79">
        <v>2511700</v>
      </c>
      <c r="E31" s="79">
        <v>705530</v>
      </c>
      <c r="F31" s="79">
        <v>689820</v>
      </c>
    </row>
    <row r="32" spans="1:6" x14ac:dyDescent="0.25">
      <c r="A32" s="80" t="s">
        <v>108</v>
      </c>
      <c r="B32" s="8">
        <v>105550.6</v>
      </c>
      <c r="C32" s="9">
        <v>164400</v>
      </c>
      <c r="D32" s="9">
        <v>2389500</v>
      </c>
      <c r="E32" s="9">
        <v>599100</v>
      </c>
      <c r="F32" s="9">
        <v>599100</v>
      </c>
    </row>
    <row r="33" spans="1:6" x14ac:dyDescent="0.25">
      <c r="A33" s="80" t="s">
        <v>109</v>
      </c>
      <c r="B33" s="8">
        <v>291990.18</v>
      </c>
      <c r="C33" s="9">
        <v>204180</v>
      </c>
      <c r="D33" s="9">
        <v>122200</v>
      </c>
      <c r="E33" s="9">
        <v>106430</v>
      </c>
      <c r="F33" s="9">
        <v>90720</v>
      </c>
    </row>
    <row r="34" spans="1:6" x14ac:dyDescent="0.25">
      <c r="A34" s="25" t="s">
        <v>110</v>
      </c>
      <c r="B34" s="8">
        <v>318862.77</v>
      </c>
      <c r="C34" s="9">
        <v>276000</v>
      </c>
      <c r="D34" s="9">
        <v>287800</v>
      </c>
      <c r="E34" s="9">
        <v>287800</v>
      </c>
      <c r="F34" s="9">
        <v>287800</v>
      </c>
    </row>
    <row r="35" spans="1:6" x14ac:dyDescent="0.25">
      <c r="A35" s="80" t="s">
        <v>111</v>
      </c>
      <c r="B35" s="8">
        <v>318862.77</v>
      </c>
      <c r="C35" s="9">
        <v>276000</v>
      </c>
      <c r="D35" s="9">
        <v>287800</v>
      </c>
      <c r="E35" s="9">
        <v>287800</v>
      </c>
      <c r="F35" s="9">
        <v>287800</v>
      </c>
    </row>
    <row r="36" spans="1:6" x14ac:dyDescent="0.25">
      <c r="A36" s="25" t="s">
        <v>112</v>
      </c>
      <c r="B36" s="78">
        <v>12157235.630000001</v>
      </c>
      <c r="C36" s="79">
        <v>13645200</v>
      </c>
      <c r="D36" s="79">
        <v>15452600</v>
      </c>
      <c r="E36" s="79">
        <v>14852600</v>
      </c>
      <c r="F36" s="79">
        <v>14852600</v>
      </c>
    </row>
    <row r="37" spans="1:6" x14ac:dyDescent="0.25">
      <c r="A37" s="80" t="s">
        <v>113</v>
      </c>
      <c r="B37" s="8">
        <v>12157235.630000001</v>
      </c>
      <c r="C37" s="9">
        <v>13645200</v>
      </c>
      <c r="D37" s="9">
        <v>15452600</v>
      </c>
      <c r="E37" s="9">
        <v>14852600</v>
      </c>
      <c r="F37" s="9">
        <v>14852600</v>
      </c>
    </row>
    <row r="38" spans="1:6" x14ac:dyDescent="0.25">
      <c r="A38" s="25" t="s">
        <v>114</v>
      </c>
      <c r="B38" s="78">
        <v>494823.38</v>
      </c>
      <c r="C38" s="79">
        <v>675000</v>
      </c>
      <c r="D38" s="79">
        <v>1087500</v>
      </c>
      <c r="E38" s="79">
        <v>953500</v>
      </c>
      <c r="F38" s="79">
        <v>659500</v>
      </c>
    </row>
    <row r="39" spans="1:6" x14ac:dyDescent="0.25">
      <c r="A39" s="80" t="s">
        <v>115</v>
      </c>
      <c r="B39" s="8">
        <v>376392.37</v>
      </c>
      <c r="C39" s="9">
        <v>403000</v>
      </c>
      <c r="D39" s="9">
        <v>363000</v>
      </c>
      <c r="E39" s="9">
        <v>229000</v>
      </c>
      <c r="F39" s="9">
        <v>96500</v>
      </c>
    </row>
    <row r="40" spans="1:6" x14ac:dyDescent="0.25">
      <c r="A40" s="80" t="s">
        <v>116</v>
      </c>
      <c r="B40" s="8">
        <v>118431.01</v>
      </c>
      <c r="C40" s="9">
        <v>272000</v>
      </c>
      <c r="D40" s="9">
        <v>724500</v>
      </c>
      <c r="E40" s="9">
        <v>724500</v>
      </c>
      <c r="F40" s="9">
        <v>563000</v>
      </c>
    </row>
    <row r="41" spans="1:6" x14ac:dyDescent="0.25">
      <c r="A41" s="25" t="s">
        <v>117</v>
      </c>
      <c r="B41" s="78">
        <v>199.08</v>
      </c>
      <c r="C41" s="79">
        <v>0</v>
      </c>
      <c r="D41" s="79">
        <v>0</v>
      </c>
      <c r="E41" s="79">
        <v>0</v>
      </c>
      <c r="F41" s="79">
        <v>0</v>
      </c>
    </row>
    <row r="42" spans="1:6" x14ac:dyDescent="0.25">
      <c r="A42" s="80" t="s">
        <v>118</v>
      </c>
      <c r="B42" s="8">
        <v>199.08</v>
      </c>
      <c r="C42" s="9">
        <v>0</v>
      </c>
      <c r="D42" s="9">
        <v>0</v>
      </c>
      <c r="E42" s="9">
        <v>0</v>
      </c>
      <c r="F42" s="9">
        <v>0</v>
      </c>
    </row>
    <row r="43" spans="1:6" x14ac:dyDescent="0.25">
      <c r="A43" s="25" t="s">
        <v>119</v>
      </c>
      <c r="B43" s="78">
        <v>8203.98</v>
      </c>
      <c r="C43" s="79">
        <v>5000</v>
      </c>
      <c r="D43" s="79">
        <v>8000</v>
      </c>
      <c r="E43" s="79">
        <v>5000</v>
      </c>
      <c r="F43" s="79">
        <v>4000</v>
      </c>
    </row>
    <row r="44" spans="1:6" x14ac:dyDescent="0.25">
      <c r="A44" s="80" t="s">
        <v>120</v>
      </c>
      <c r="B44" s="8">
        <v>8203.98</v>
      </c>
      <c r="C44" s="9">
        <v>5000</v>
      </c>
      <c r="D44" s="9">
        <v>8000</v>
      </c>
      <c r="E44" s="9">
        <v>5000</v>
      </c>
      <c r="F44" s="9">
        <v>4000</v>
      </c>
    </row>
    <row r="45" spans="1:6" x14ac:dyDescent="0.25">
      <c r="A45" s="25" t="s">
        <v>121</v>
      </c>
      <c r="B45" s="78">
        <v>4536133.78</v>
      </c>
      <c r="C45" s="79">
        <v>0</v>
      </c>
      <c r="D45" s="79">
        <v>0</v>
      </c>
      <c r="E45" s="79">
        <v>0</v>
      </c>
      <c r="F45" s="79">
        <v>0</v>
      </c>
    </row>
    <row r="46" spans="1:6" x14ac:dyDescent="0.25">
      <c r="A46" s="80" t="s">
        <v>122</v>
      </c>
      <c r="B46" s="8">
        <v>4536133.78</v>
      </c>
      <c r="C46" s="9">
        <v>0</v>
      </c>
      <c r="D46" s="9">
        <v>0</v>
      </c>
      <c r="E46" s="9">
        <v>0</v>
      </c>
      <c r="F46" s="9">
        <v>0</v>
      </c>
    </row>
  </sheetData>
  <mergeCells count="5">
    <mergeCell ref="A1:F1"/>
    <mergeCell ref="A3:F3"/>
    <mergeCell ref="A5:F5"/>
    <mergeCell ref="A7:F7"/>
    <mergeCell ref="A27:F27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H39" sqref="H39"/>
    </sheetView>
  </sheetViews>
  <sheetFormatPr defaultRowHeight="15" x14ac:dyDescent="0.25"/>
  <cols>
    <col min="1" max="1" width="46.7109375" bestFit="1" customWidth="1"/>
    <col min="2" max="6" width="23.28515625" customWidth="1"/>
  </cols>
  <sheetData>
    <row r="1" spans="1:6" ht="42" customHeight="1" x14ac:dyDescent="0.25">
      <c r="A1" s="109" t="s">
        <v>33</v>
      </c>
      <c r="B1" s="109"/>
      <c r="C1" s="109"/>
      <c r="D1" s="109"/>
      <c r="E1" s="109"/>
      <c r="F1" s="10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09" t="s">
        <v>19</v>
      </c>
      <c r="B3" s="109"/>
      <c r="C3" s="109"/>
      <c r="D3" s="109"/>
      <c r="E3" s="122"/>
      <c r="F3" s="12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9" t="s">
        <v>4</v>
      </c>
      <c r="B5" s="110"/>
      <c r="C5" s="110"/>
      <c r="D5" s="110"/>
      <c r="E5" s="110"/>
      <c r="F5" s="11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09" t="s">
        <v>14</v>
      </c>
      <c r="B7" s="128"/>
      <c r="C7" s="128"/>
      <c r="D7" s="128"/>
      <c r="E7" s="128"/>
      <c r="F7" s="12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54</v>
      </c>
      <c r="B9" s="19" t="s">
        <v>36</v>
      </c>
      <c r="C9" s="20" t="s">
        <v>37</v>
      </c>
      <c r="D9" s="20" t="s">
        <v>34</v>
      </c>
      <c r="E9" s="20" t="s">
        <v>27</v>
      </c>
      <c r="F9" s="20" t="s">
        <v>35</v>
      </c>
    </row>
    <row r="10" spans="1:6" ht="15.75" customHeight="1" x14ac:dyDescent="0.25">
      <c r="A10" s="11" t="s">
        <v>15</v>
      </c>
      <c r="B10" s="78">
        <v>17912999.399999999</v>
      </c>
      <c r="C10" s="79">
        <v>14969780</v>
      </c>
      <c r="D10" s="79">
        <v>19347600</v>
      </c>
      <c r="E10" s="79">
        <v>16804430</v>
      </c>
      <c r="F10" s="79">
        <v>16493720</v>
      </c>
    </row>
    <row r="11" spans="1:6" ht="15.75" customHeight="1" x14ac:dyDescent="0.25">
      <c r="A11" s="11" t="s">
        <v>123</v>
      </c>
      <c r="B11" s="8">
        <v>17912999.399999999</v>
      </c>
      <c r="C11" s="9">
        <v>14969780</v>
      </c>
      <c r="D11" s="9">
        <v>19347600</v>
      </c>
      <c r="E11" s="9">
        <v>16804430</v>
      </c>
      <c r="F11" s="9">
        <v>16493720</v>
      </c>
    </row>
    <row r="12" spans="1:6" x14ac:dyDescent="0.25">
      <c r="A12" s="17" t="s">
        <v>124</v>
      </c>
      <c r="B12" s="8">
        <v>118431.01</v>
      </c>
      <c r="C12" s="9">
        <v>272000</v>
      </c>
      <c r="D12" s="9">
        <v>724500</v>
      </c>
      <c r="E12" s="9">
        <v>724500</v>
      </c>
      <c r="F12" s="9">
        <v>563000</v>
      </c>
    </row>
    <row r="13" spans="1:6" x14ac:dyDescent="0.25">
      <c r="A13" s="17" t="s">
        <v>125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17" t="s">
        <v>126</v>
      </c>
      <c r="B14" s="8">
        <v>17794568.390000001</v>
      </c>
      <c r="C14" s="9">
        <v>14697780</v>
      </c>
      <c r="D14" s="9">
        <v>18623100</v>
      </c>
      <c r="E14" s="9">
        <v>16079930</v>
      </c>
      <c r="F14" s="9">
        <v>15930720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H39" sqref="H3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8" width="21" customWidth="1"/>
  </cols>
  <sheetData>
    <row r="1" spans="1:8" ht="42" customHeight="1" x14ac:dyDescent="0.25">
      <c r="A1" s="109" t="s">
        <v>33</v>
      </c>
      <c r="B1" s="109"/>
      <c r="C1" s="109"/>
      <c r="D1" s="109"/>
      <c r="E1" s="109"/>
      <c r="F1" s="109"/>
      <c r="G1" s="109"/>
      <c r="H1" s="10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9" t="s">
        <v>19</v>
      </c>
      <c r="B3" s="109"/>
      <c r="C3" s="109"/>
      <c r="D3" s="109"/>
      <c r="E3" s="109"/>
      <c r="F3" s="109"/>
      <c r="G3" s="109"/>
      <c r="H3" s="10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9" t="s">
        <v>57</v>
      </c>
      <c r="B5" s="109"/>
      <c r="C5" s="109"/>
      <c r="D5" s="109"/>
      <c r="E5" s="109"/>
      <c r="F5" s="109"/>
      <c r="G5" s="109"/>
      <c r="H5" s="10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32</v>
      </c>
      <c r="D7" s="19" t="s">
        <v>36</v>
      </c>
      <c r="E7" s="20" t="s">
        <v>37</v>
      </c>
      <c r="F7" s="20" t="s">
        <v>34</v>
      </c>
      <c r="G7" s="20" t="s">
        <v>27</v>
      </c>
      <c r="H7" s="20" t="s">
        <v>35</v>
      </c>
    </row>
    <row r="8" spans="1:8" x14ac:dyDescent="0.25">
      <c r="A8" s="37"/>
      <c r="B8" s="38"/>
      <c r="C8" s="36" t="s">
        <v>59</v>
      </c>
      <c r="D8" s="74">
        <v>4536133.78</v>
      </c>
      <c r="E8" s="37">
        <v>0</v>
      </c>
      <c r="F8" s="37">
        <v>0</v>
      </c>
      <c r="G8" s="37">
        <v>0</v>
      </c>
      <c r="H8" s="37">
        <v>0</v>
      </c>
    </row>
    <row r="9" spans="1:8" ht="25.5" x14ac:dyDescent="0.25">
      <c r="A9" s="11">
        <v>8</v>
      </c>
      <c r="B9" s="11"/>
      <c r="C9" s="11" t="s">
        <v>16</v>
      </c>
      <c r="D9" s="8">
        <v>4536133.78</v>
      </c>
      <c r="E9" s="9">
        <v>0</v>
      </c>
      <c r="F9" s="9">
        <v>0</v>
      </c>
      <c r="G9" s="9">
        <v>0</v>
      </c>
      <c r="H9" s="9">
        <v>0</v>
      </c>
    </row>
    <row r="10" spans="1:8" x14ac:dyDescent="0.25">
      <c r="A10" s="11"/>
      <c r="B10" s="16">
        <v>84</v>
      </c>
      <c r="C10" s="16" t="s">
        <v>23</v>
      </c>
      <c r="D10" s="8">
        <v>4536133.78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5">
      <c r="A11" s="11"/>
      <c r="B11" s="16"/>
      <c r="C11" s="40"/>
      <c r="D11" s="8"/>
      <c r="E11" s="9"/>
      <c r="F11" s="9"/>
      <c r="G11" s="9"/>
      <c r="H11" s="9"/>
    </row>
    <row r="12" spans="1:8" x14ac:dyDescent="0.25">
      <c r="A12" s="11"/>
      <c r="B12" s="16"/>
      <c r="C12" s="36" t="s">
        <v>62</v>
      </c>
      <c r="D12" s="74">
        <v>453613.38</v>
      </c>
      <c r="E12" s="77">
        <v>907220</v>
      </c>
      <c r="F12" s="77">
        <v>907220</v>
      </c>
      <c r="G12" s="77">
        <v>907220</v>
      </c>
      <c r="H12" s="77">
        <v>907220</v>
      </c>
    </row>
    <row r="13" spans="1:8" ht="25.5" x14ac:dyDescent="0.25">
      <c r="A13" s="14">
        <v>5</v>
      </c>
      <c r="B13" s="15"/>
      <c r="C13" s="25" t="s">
        <v>17</v>
      </c>
      <c r="D13" s="8">
        <v>453613.38</v>
      </c>
      <c r="E13" s="9">
        <v>907220</v>
      </c>
      <c r="F13" s="9">
        <v>907220</v>
      </c>
      <c r="G13" s="9">
        <v>907220</v>
      </c>
      <c r="H13" s="9">
        <v>907220</v>
      </c>
    </row>
    <row r="14" spans="1:8" ht="25.5" x14ac:dyDescent="0.25">
      <c r="A14" s="16"/>
      <c r="B14" s="16">
        <v>54</v>
      </c>
      <c r="C14" s="26" t="s">
        <v>24</v>
      </c>
      <c r="D14" s="8">
        <v>453613.38</v>
      </c>
      <c r="E14" s="9">
        <v>907220</v>
      </c>
      <c r="F14" s="9">
        <v>907220</v>
      </c>
      <c r="G14" s="9">
        <v>907220</v>
      </c>
      <c r="H14" s="10">
        <v>907220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D29" sqref="D29"/>
    </sheetView>
  </sheetViews>
  <sheetFormatPr defaultRowHeight="15" x14ac:dyDescent="0.25"/>
  <cols>
    <col min="1" max="1" width="27.85546875" customWidth="1"/>
    <col min="2" max="6" width="25.28515625" customWidth="1"/>
  </cols>
  <sheetData>
    <row r="1" spans="1:6" ht="42" customHeight="1" x14ac:dyDescent="0.25">
      <c r="A1" s="109" t="s">
        <v>33</v>
      </c>
      <c r="B1" s="109"/>
      <c r="C1" s="109"/>
      <c r="D1" s="109"/>
      <c r="E1" s="109"/>
      <c r="F1" s="109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109" t="s">
        <v>19</v>
      </c>
      <c r="B3" s="109"/>
      <c r="C3" s="109"/>
      <c r="D3" s="109"/>
      <c r="E3" s="109"/>
      <c r="F3" s="109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109" t="s">
        <v>58</v>
      </c>
      <c r="B5" s="109"/>
      <c r="C5" s="109"/>
      <c r="D5" s="109"/>
      <c r="E5" s="109"/>
      <c r="F5" s="109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54</v>
      </c>
      <c r="B7" s="19" t="s">
        <v>36</v>
      </c>
      <c r="C7" s="20" t="s">
        <v>37</v>
      </c>
      <c r="D7" s="20" t="s">
        <v>34</v>
      </c>
      <c r="E7" s="20" t="s">
        <v>27</v>
      </c>
      <c r="F7" s="20" t="s">
        <v>35</v>
      </c>
    </row>
    <row r="8" spans="1:6" x14ac:dyDescent="0.25">
      <c r="A8" s="11" t="s">
        <v>59</v>
      </c>
      <c r="B8" s="78">
        <v>4536133.78</v>
      </c>
      <c r="C8" s="79">
        <v>0</v>
      </c>
      <c r="D8" s="79">
        <v>0</v>
      </c>
      <c r="E8" s="79">
        <v>0</v>
      </c>
      <c r="F8" s="79">
        <v>0</v>
      </c>
    </row>
    <row r="9" spans="1:6" ht="25.5" x14ac:dyDescent="0.25">
      <c r="A9" s="11" t="s">
        <v>60</v>
      </c>
      <c r="B9" s="8">
        <v>4536133.78</v>
      </c>
      <c r="C9" s="9">
        <v>0</v>
      </c>
      <c r="D9" s="9">
        <v>0</v>
      </c>
      <c r="E9" s="9">
        <v>0</v>
      </c>
      <c r="F9" s="9">
        <v>0</v>
      </c>
    </row>
    <row r="10" spans="1:6" ht="25.5" x14ac:dyDescent="0.25">
      <c r="A10" s="18" t="s">
        <v>61</v>
      </c>
      <c r="B10" s="8">
        <v>4536133.78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62</v>
      </c>
      <c r="B12" s="78">
        <v>453613.38</v>
      </c>
      <c r="C12" s="79">
        <v>907200</v>
      </c>
      <c r="D12" s="79">
        <v>907220</v>
      </c>
      <c r="E12" s="79">
        <v>907220</v>
      </c>
      <c r="F12" s="79">
        <v>907220</v>
      </c>
    </row>
    <row r="13" spans="1:6" x14ac:dyDescent="0.25">
      <c r="A13" s="25" t="s">
        <v>55</v>
      </c>
      <c r="B13" s="8">
        <v>453613.38</v>
      </c>
      <c r="C13" s="9">
        <v>907200</v>
      </c>
      <c r="D13" s="9">
        <v>907220</v>
      </c>
      <c r="E13" s="9">
        <v>907220</v>
      </c>
      <c r="F13" s="9">
        <v>907220</v>
      </c>
    </row>
    <row r="14" spans="1:6" x14ac:dyDescent="0.25">
      <c r="A14" s="13" t="s">
        <v>56</v>
      </c>
      <c r="B14" s="8">
        <v>453613.38</v>
      </c>
      <c r="C14" s="9">
        <v>0</v>
      </c>
      <c r="D14" s="9">
        <v>0</v>
      </c>
      <c r="E14" s="9">
        <v>0</v>
      </c>
      <c r="F14" s="10">
        <v>0</v>
      </c>
    </row>
    <row r="15" spans="1:6" x14ac:dyDescent="0.25">
      <c r="A15" s="13" t="s">
        <v>127</v>
      </c>
      <c r="B15" s="8">
        <v>0</v>
      </c>
      <c r="C15" s="9">
        <v>907200</v>
      </c>
      <c r="D15" s="9">
        <v>907220</v>
      </c>
      <c r="E15" s="9">
        <v>907220</v>
      </c>
      <c r="F15" s="10">
        <v>907220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workbookViewId="0">
      <selection activeCell="F43" sqref="F43"/>
    </sheetView>
  </sheetViews>
  <sheetFormatPr defaultRowHeight="15" x14ac:dyDescent="0.25"/>
  <cols>
    <col min="1" max="1" width="17.28515625" style="86" bestFit="1" customWidth="1"/>
    <col min="2" max="2" width="55.5703125" style="86" customWidth="1"/>
    <col min="3" max="7" width="18.140625" style="86" customWidth="1"/>
  </cols>
  <sheetData>
    <row r="1" spans="1:7" ht="42" customHeight="1" x14ac:dyDescent="0.25">
      <c r="A1" s="87" t="s">
        <v>33</v>
      </c>
      <c r="B1" s="88"/>
      <c r="C1" s="88"/>
      <c r="D1" s="88"/>
      <c r="E1" s="88"/>
      <c r="F1" s="88"/>
      <c r="G1" s="88"/>
    </row>
    <row r="2" spans="1:7" ht="10.5" customHeight="1" x14ac:dyDescent="0.25">
      <c r="A2" s="89"/>
      <c r="B2" s="89"/>
      <c r="C2" s="89"/>
      <c r="D2" s="89"/>
      <c r="E2" s="89"/>
      <c r="F2" s="90"/>
      <c r="G2" s="90"/>
    </row>
    <row r="3" spans="1:7" ht="18" customHeight="1" x14ac:dyDescent="0.25">
      <c r="A3" s="88" t="s">
        <v>18</v>
      </c>
      <c r="B3" s="91"/>
      <c r="C3" s="91"/>
      <c r="D3" s="91"/>
      <c r="E3" s="91"/>
      <c r="F3" s="91"/>
      <c r="G3" s="91"/>
    </row>
    <row r="4" spans="1:7" ht="11.25" customHeight="1" x14ac:dyDescent="0.25">
      <c r="A4" s="82"/>
      <c r="B4" s="82"/>
      <c r="C4" s="82"/>
      <c r="D4" s="82"/>
      <c r="E4" s="82"/>
      <c r="F4" s="83"/>
      <c r="G4" s="83"/>
    </row>
    <row r="5" spans="1:7" x14ac:dyDescent="0.25">
      <c r="A5" s="103" t="s">
        <v>20</v>
      </c>
      <c r="B5" s="84" t="s">
        <v>21</v>
      </c>
      <c r="C5" s="84" t="s">
        <v>36</v>
      </c>
      <c r="D5" s="84" t="s">
        <v>37</v>
      </c>
      <c r="E5" s="84" t="s">
        <v>34</v>
      </c>
      <c r="F5" s="84" t="s">
        <v>27</v>
      </c>
      <c r="G5" s="84" t="s">
        <v>35</v>
      </c>
    </row>
    <row r="6" spans="1:7" ht="15" customHeight="1" x14ac:dyDescent="0.25">
      <c r="A6" s="93"/>
      <c r="B6" s="94" t="s">
        <v>146</v>
      </c>
      <c r="C6" s="9">
        <v>18366612.780000001</v>
      </c>
      <c r="D6" s="9">
        <v>15876980</v>
      </c>
      <c r="E6" s="9">
        <v>20254820</v>
      </c>
      <c r="F6" s="9">
        <v>17711650</v>
      </c>
      <c r="G6" s="9">
        <v>17400940</v>
      </c>
    </row>
    <row r="7" spans="1:7" ht="15" customHeight="1" x14ac:dyDescent="0.25">
      <c r="A7" s="93" t="s">
        <v>128</v>
      </c>
      <c r="B7" s="94" t="s">
        <v>129</v>
      </c>
      <c r="C7" s="9">
        <v>18248181.77</v>
      </c>
      <c r="D7" s="9">
        <v>15594780</v>
      </c>
      <c r="E7" s="9">
        <v>19520120</v>
      </c>
      <c r="F7" s="9">
        <v>16974550</v>
      </c>
      <c r="G7" s="9">
        <v>16825340</v>
      </c>
    </row>
    <row r="8" spans="1:7" s="73" customFormat="1" ht="15" customHeight="1" x14ac:dyDescent="0.25">
      <c r="A8" s="95" t="s">
        <v>141</v>
      </c>
      <c r="B8" s="96" t="s">
        <v>130</v>
      </c>
      <c r="C8" s="92">
        <v>17956191.59</v>
      </c>
      <c r="D8" s="92">
        <v>14483400</v>
      </c>
      <c r="E8" s="92">
        <v>18490700</v>
      </c>
      <c r="F8" s="92">
        <v>15960900</v>
      </c>
      <c r="G8" s="92">
        <v>15827400</v>
      </c>
    </row>
    <row r="9" spans="1:7" ht="15" customHeight="1" x14ac:dyDescent="0.25">
      <c r="A9" s="97" t="s">
        <v>92</v>
      </c>
      <c r="B9" s="98" t="s">
        <v>91</v>
      </c>
      <c r="C9" s="9">
        <v>559163.98</v>
      </c>
      <c r="D9" s="9">
        <v>154200</v>
      </c>
      <c r="E9" s="9">
        <v>2379300</v>
      </c>
      <c r="F9" s="9">
        <v>586500</v>
      </c>
      <c r="G9" s="85">
        <v>586500</v>
      </c>
    </row>
    <row r="10" spans="1:7" x14ac:dyDescent="0.25">
      <c r="A10" s="99" t="s">
        <v>81</v>
      </c>
      <c r="B10" s="100" t="s">
        <v>10</v>
      </c>
      <c r="C10" s="9">
        <v>105550.6</v>
      </c>
      <c r="D10" s="9">
        <v>154200</v>
      </c>
      <c r="E10" s="9">
        <v>293300</v>
      </c>
      <c r="F10" s="9">
        <v>586500</v>
      </c>
      <c r="G10" s="85">
        <v>586500</v>
      </c>
    </row>
    <row r="11" spans="1:7" x14ac:dyDescent="0.25">
      <c r="A11" s="101" t="s">
        <v>82</v>
      </c>
      <c r="B11" s="101" t="s">
        <v>11</v>
      </c>
      <c r="C11" s="9">
        <v>0</v>
      </c>
      <c r="D11" s="9">
        <v>0</v>
      </c>
      <c r="E11" s="9">
        <v>0</v>
      </c>
      <c r="F11" s="9">
        <v>0</v>
      </c>
      <c r="G11" s="85">
        <v>0</v>
      </c>
    </row>
    <row r="12" spans="1:7" x14ac:dyDescent="0.25">
      <c r="A12" s="101" t="s">
        <v>83</v>
      </c>
      <c r="B12" s="101" t="s">
        <v>22</v>
      </c>
      <c r="C12" s="9">
        <v>89623.73</v>
      </c>
      <c r="D12" s="9">
        <v>89700</v>
      </c>
      <c r="E12" s="9">
        <v>293300</v>
      </c>
      <c r="F12" s="9">
        <v>586500</v>
      </c>
      <c r="G12" s="85">
        <v>586500</v>
      </c>
    </row>
    <row r="13" spans="1:7" x14ac:dyDescent="0.25">
      <c r="A13" s="101" t="s">
        <v>84</v>
      </c>
      <c r="B13" s="101" t="s">
        <v>85</v>
      </c>
      <c r="C13" s="9">
        <v>15926.87</v>
      </c>
      <c r="D13" s="9">
        <v>64500</v>
      </c>
      <c r="E13" s="9">
        <v>0</v>
      </c>
      <c r="F13" s="9">
        <v>0</v>
      </c>
      <c r="G13" s="85">
        <v>0</v>
      </c>
    </row>
    <row r="14" spans="1:7" x14ac:dyDescent="0.25">
      <c r="A14" s="99" t="s">
        <v>88</v>
      </c>
      <c r="B14" s="100" t="s">
        <v>12</v>
      </c>
      <c r="C14" s="9">
        <v>0</v>
      </c>
      <c r="D14" s="9">
        <v>0</v>
      </c>
      <c r="E14" s="9">
        <v>2086000</v>
      </c>
      <c r="F14" s="9">
        <v>0</v>
      </c>
      <c r="G14" s="85">
        <v>0</v>
      </c>
    </row>
    <row r="15" spans="1:7" x14ac:dyDescent="0.25">
      <c r="A15" s="101" t="s">
        <v>89</v>
      </c>
      <c r="B15" s="101" t="s">
        <v>13</v>
      </c>
      <c r="C15" s="9">
        <v>0</v>
      </c>
      <c r="D15" s="9">
        <v>0</v>
      </c>
      <c r="E15" s="9">
        <v>0</v>
      </c>
      <c r="F15" s="9">
        <v>0</v>
      </c>
      <c r="G15" s="85">
        <v>0</v>
      </c>
    </row>
    <row r="16" spans="1:7" x14ac:dyDescent="0.25">
      <c r="A16" s="101" t="s">
        <v>90</v>
      </c>
      <c r="B16" s="101" t="s">
        <v>31</v>
      </c>
      <c r="C16" s="9">
        <v>0</v>
      </c>
      <c r="D16" s="9">
        <v>0</v>
      </c>
      <c r="E16" s="9">
        <v>2086000</v>
      </c>
      <c r="F16" s="9">
        <v>0</v>
      </c>
      <c r="G16" s="85">
        <v>0</v>
      </c>
    </row>
    <row r="17" spans="1:7" x14ac:dyDescent="0.25">
      <c r="A17" s="99" t="s">
        <v>131</v>
      </c>
      <c r="B17" s="100" t="s">
        <v>17</v>
      </c>
      <c r="C17" s="9">
        <v>453613.38</v>
      </c>
      <c r="D17" s="9">
        <v>0</v>
      </c>
      <c r="E17" s="9">
        <v>0</v>
      </c>
      <c r="F17" s="9">
        <v>0</v>
      </c>
      <c r="G17" s="85">
        <v>0</v>
      </c>
    </row>
    <row r="18" spans="1:7" x14ac:dyDescent="0.25">
      <c r="A18" s="101" t="s">
        <v>132</v>
      </c>
      <c r="B18" s="101" t="s">
        <v>24</v>
      </c>
      <c r="C18" s="9">
        <v>453613.38</v>
      </c>
      <c r="D18" s="9">
        <v>0</v>
      </c>
      <c r="E18" s="9">
        <v>0</v>
      </c>
      <c r="F18" s="9">
        <v>0</v>
      </c>
      <c r="G18" s="85">
        <v>0</v>
      </c>
    </row>
    <row r="19" spans="1:7" ht="15" customHeight="1" x14ac:dyDescent="0.25">
      <c r="A19" s="97" t="s">
        <v>96</v>
      </c>
      <c r="B19" s="98" t="s">
        <v>95</v>
      </c>
      <c r="C19" s="9">
        <v>318862.77</v>
      </c>
      <c r="D19" s="9">
        <v>276000</v>
      </c>
      <c r="E19" s="9">
        <v>287800</v>
      </c>
      <c r="F19" s="9">
        <v>287800</v>
      </c>
      <c r="G19" s="85">
        <v>287800</v>
      </c>
    </row>
    <row r="20" spans="1:7" x14ac:dyDescent="0.25">
      <c r="A20" s="102" t="s">
        <v>81</v>
      </c>
      <c r="B20" s="102" t="s">
        <v>10</v>
      </c>
      <c r="C20" s="104">
        <v>293196.03999999998</v>
      </c>
      <c r="D20" s="104">
        <v>215000</v>
      </c>
      <c r="E20" s="104">
        <v>235700</v>
      </c>
      <c r="F20" s="104">
        <v>235700</v>
      </c>
      <c r="G20" s="104">
        <v>235700</v>
      </c>
    </row>
    <row r="21" spans="1:7" x14ac:dyDescent="0.25">
      <c r="A21" s="101" t="s">
        <v>82</v>
      </c>
      <c r="B21" s="101" t="s">
        <v>11</v>
      </c>
      <c r="C21" s="9">
        <v>155079.25</v>
      </c>
      <c r="D21" s="9">
        <v>159100</v>
      </c>
      <c r="E21" s="9">
        <v>185000</v>
      </c>
      <c r="F21" s="9">
        <v>185000</v>
      </c>
      <c r="G21" s="85">
        <v>185000</v>
      </c>
    </row>
    <row r="22" spans="1:7" x14ac:dyDescent="0.25">
      <c r="A22" s="101" t="s">
        <v>83</v>
      </c>
      <c r="B22" s="101" t="s">
        <v>22</v>
      </c>
      <c r="C22" s="9">
        <v>138011.67000000001</v>
      </c>
      <c r="D22" s="9">
        <v>49000</v>
      </c>
      <c r="E22" s="9">
        <v>48600</v>
      </c>
      <c r="F22" s="9">
        <v>48600</v>
      </c>
      <c r="G22" s="85">
        <v>48600</v>
      </c>
    </row>
    <row r="23" spans="1:7" x14ac:dyDescent="0.25">
      <c r="A23" s="101" t="s">
        <v>84</v>
      </c>
      <c r="B23" s="101" t="s">
        <v>85</v>
      </c>
      <c r="C23" s="9">
        <v>105.12</v>
      </c>
      <c r="D23" s="9">
        <v>4900</v>
      </c>
      <c r="E23" s="9">
        <v>100</v>
      </c>
      <c r="F23" s="9">
        <v>100</v>
      </c>
      <c r="G23" s="85">
        <v>100</v>
      </c>
    </row>
    <row r="24" spans="1:7" x14ac:dyDescent="0.25">
      <c r="A24" s="101" t="s">
        <v>86</v>
      </c>
      <c r="B24" s="101" t="s">
        <v>87</v>
      </c>
      <c r="C24" s="9">
        <v>0</v>
      </c>
      <c r="D24" s="9">
        <v>2000</v>
      </c>
      <c r="E24" s="9">
        <v>2000</v>
      </c>
      <c r="F24" s="9">
        <v>2000</v>
      </c>
      <c r="G24" s="85">
        <v>2000</v>
      </c>
    </row>
    <row r="25" spans="1:7" x14ac:dyDescent="0.25">
      <c r="A25" s="102" t="s">
        <v>88</v>
      </c>
      <c r="B25" s="102" t="s">
        <v>12</v>
      </c>
      <c r="C25" s="104">
        <v>25666.73</v>
      </c>
      <c r="D25" s="104">
        <v>61000</v>
      </c>
      <c r="E25" s="104">
        <v>52100</v>
      </c>
      <c r="F25" s="104">
        <v>52100</v>
      </c>
      <c r="G25" s="104">
        <v>52100</v>
      </c>
    </row>
    <row r="26" spans="1:7" x14ac:dyDescent="0.25">
      <c r="A26" s="101" t="s">
        <v>89</v>
      </c>
      <c r="B26" s="101" t="s">
        <v>13</v>
      </c>
      <c r="C26" s="9">
        <v>2627.91</v>
      </c>
      <c r="D26" s="9">
        <v>0</v>
      </c>
      <c r="E26" s="9">
        <v>1000</v>
      </c>
      <c r="F26" s="9">
        <v>1000</v>
      </c>
      <c r="G26" s="85">
        <v>1000</v>
      </c>
    </row>
    <row r="27" spans="1:7" x14ac:dyDescent="0.25">
      <c r="A27" s="101" t="s">
        <v>90</v>
      </c>
      <c r="B27" s="101" t="s">
        <v>31</v>
      </c>
      <c r="C27" s="9">
        <v>23038.82</v>
      </c>
      <c r="D27" s="9">
        <v>61000</v>
      </c>
      <c r="E27" s="9">
        <v>51100</v>
      </c>
      <c r="F27" s="9">
        <v>51100</v>
      </c>
      <c r="G27" s="85">
        <v>51100</v>
      </c>
    </row>
    <row r="28" spans="1:7" ht="15" customHeight="1" x14ac:dyDescent="0.25">
      <c r="A28" s="97" t="s">
        <v>97</v>
      </c>
      <c r="B28" s="98" t="s">
        <v>98</v>
      </c>
      <c r="C28" s="9">
        <v>12157235.630000001</v>
      </c>
      <c r="D28" s="9">
        <v>13645200</v>
      </c>
      <c r="E28" s="9">
        <v>15452600</v>
      </c>
      <c r="F28" s="9">
        <v>14852600</v>
      </c>
      <c r="G28" s="85">
        <v>14852600</v>
      </c>
    </row>
    <row r="29" spans="1:7" x14ac:dyDescent="0.25">
      <c r="A29" s="102" t="s">
        <v>81</v>
      </c>
      <c r="B29" s="102" t="s">
        <v>10</v>
      </c>
      <c r="C29" s="104">
        <v>12157235.630000001</v>
      </c>
      <c r="D29" s="104">
        <v>13645200</v>
      </c>
      <c r="E29" s="104">
        <v>15452600</v>
      </c>
      <c r="F29" s="104">
        <v>14852600</v>
      </c>
      <c r="G29" s="104">
        <v>14852600</v>
      </c>
    </row>
    <row r="30" spans="1:7" x14ac:dyDescent="0.25">
      <c r="A30" s="101" t="s">
        <v>82</v>
      </c>
      <c r="B30" s="101" t="s">
        <v>11</v>
      </c>
      <c r="C30" s="9">
        <v>10165361.25</v>
      </c>
      <c r="D30" s="9">
        <v>11233000</v>
      </c>
      <c r="E30" s="9">
        <v>12980900</v>
      </c>
      <c r="F30" s="9">
        <v>12430900</v>
      </c>
      <c r="G30" s="85">
        <v>12430900</v>
      </c>
    </row>
    <row r="31" spans="1:7" x14ac:dyDescent="0.25">
      <c r="A31" s="101" t="s">
        <v>83</v>
      </c>
      <c r="B31" s="101" t="s">
        <v>22</v>
      </c>
      <c r="C31" s="9">
        <v>1985520.99</v>
      </c>
      <c r="D31" s="9">
        <v>2406300</v>
      </c>
      <c r="E31" s="9">
        <v>2468600</v>
      </c>
      <c r="F31" s="9">
        <v>2418600</v>
      </c>
      <c r="G31" s="85">
        <v>2418600</v>
      </c>
    </row>
    <row r="32" spans="1:7" x14ac:dyDescent="0.25">
      <c r="A32" s="101" t="s">
        <v>84</v>
      </c>
      <c r="B32" s="101" t="s">
        <v>85</v>
      </c>
      <c r="C32" s="9">
        <v>6353.39</v>
      </c>
      <c r="D32" s="9">
        <v>5900</v>
      </c>
      <c r="E32" s="9">
        <v>3100</v>
      </c>
      <c r="F32" s="9">
        <v>3100</v>
      </c>
      <c r="G32" s="85">
        <v>3100</v>
      </c>
    </row>
    <row r="33" spans="1:7" x14ac:dyDescent="0.25">
      <c r="A33" s="101" t="s">
        <v>86</v>
      </c>
      <c r="B33" s="101" t="s">
        <v>87</v>
      </c>
      <c r="C33" s="9">
        <v>0</v>
      </c>
      <c r="D33" s="9">
        <v>0</v>
      </c>
      <c r="E33" s="9">
        <v>0</v>
      </c>
      <c r="F33" s="9">
        <v>0</v>
      </c>
      <c r="G33" s="85">
        <v>0</v>
      </c>
    </row>
    <row r="34" spans="1:7" ht="15" customHeight="1" x14ac:dyDescent="0.25">
      <c r="A34" s="97" t="s">
        <v>99</v>
      </c>
      <c r="B34" s="98" t="s">
        <v>100</v>
      </c>
      <c r="C34" s="9">
        <v>376392.37</v>
      </c>
      <c r="D34" s="9">
        <v>403000</v>
      </c>
      <c r="E34" s="9">
        <v>363000</v>
      </c>
      <c r="F34" s="9">
        <v>229000</v>
      </c>
      <c r="G34" s="85">
        <v>96500</v>
      </c>
    </row>
    <row r="35" spans="1:7" x14ac:dyDescent="0.25">
      <c r="A35" s="102" t="s">
        <v>81</v>
      </c>
      <c r="B35" s="102" t="s">
        <v>10</v>
      </c>
      <c r="C35" s="104">
        <v>376392.37</v>
      </c>
      <c r="D35" s="104">
        <v>403000</v>
      </c>
      <c r="E35" s="104">
        <v>363000</v>
      </c>
      <c r="F35" s="104">
        <v>229000</v>
      </c>
      <c r="G35" s="104">
        <v>96500</v>
      </c>
    </row>
    <row r="36" spans="1:7" x14ac:dyDescent="0.25">
      <c r="A36" s="101" t="s">
        <v>83</v>
      </c>
      <c r="B36" s="101" t="s">
        <v>22</v>
      </c>
      <c r="C36" s="9">
        <v>97583.14</v>
      </c>
      <c r="D36" s="9">
        <v>165000</v>
      </c>
      <c r="E36" s="9">
        <v>163000</v>
      </c>
      <c r="F36" s="9">
        <v>104000</v>
      </c>
      <c r="G36" s="85">
        <v>26500</v>
      </c>
    </row>
    <row r="37" spans="1:7" x14ac:dyDescent="0.25">
      <c r="A37" s="101" t="s">
        <v>86</v>
      </c>
      <c r="B37" s="101" t="s">
        <v>87</v>
      </c>
      <c r="C37" s="9">
        <v>278809.23</v>
      </c>
      <c r="D37" s="9">
        <v>238000</v>
      </c>
      <c r="E37" s="9">
        <v>200000</v>
      </c>
      <c r="F37" s="9">
        <v>125000</v>
      </c>
      <c r="G37" s="85">
        <v>70000</v>
      </c>
    </row>
    <row r="38" spans="1:7" ht="15" customHeight="1" x14ac:dyDescent="0.25">
      <c r="A38" s="97" t="s">
        <v>104</v>
      </c>
      <c r="B38" s="98" t="s">
        <v>103</v>
      </c>
      <c r="C38" s="9">
        <v>199.08</v>
      </c>
      <c r="D38" s="9">
        <v>0</v>
      </c>
      <c r="E38" s="9">
        <v>0</v>
      </c>
      <c r="F38" s="9">
        <v>0</v>
      </c>
      <c r="G38" s="85">
        <v>0</v>
      </c>
    </row>
    <row r="39" spans="1:7" x14ac:dyDescent="0.25">
      <c r="A39" s="102" t="s">
        <v>81</v>
      </c>
      <c r="B39" s="102" t="s">
        <v>10</v>
      </c>
      <c r="C39" s="104">
        <v>199.08</v>
      </c>
      <c r="D39" s="104">
        <v>0</v>
      </c>
      <c r="E39" s="104">
        <v>0</v>
      </c>
      <c r="F39" s="104">
        <v>0</v>
      </c>
      <c r="G39" s="104">
        <v>0</v>
      </c>
    </row>
    <row r="40" spans="1:7" x14ac:dyDescent="0.25">
      <c r="A40" s="101" t="s">
        <v>83</v>
      </c>
      <c r="B40" s="101" t="s">
        <v>22</v>
      </c>
      <c r="C40" s="9">
        <v>199.08</v>
      </c>
      <c r="D40" s="9">
        <v>0</v>
      </c>
      <c r="E40" s="9">
        <v>0</v>
      </c>
      <c r="F40" s="9">
        <v>0</v>
      </c>
      <c r="G40" s="85">
        <v>0</v>
      </c>
    </row>
    <row r="41" spans="1:7" ht="15" customHeight="1" x14ac:dyDescent="0.25">
      <c r="A41" s="97" t="s">
        <v>106</v>
      </c>
      <c r="B41" s="98" t="s">
        <v>105</v>
      </c>
      <c r="C41" s="9">
        <v>8203.98</v>
      </c>
      <c r="D41" s="9">
        <v>5000</v>
      </c>
      <c r="E41" s="9">
        <v>8000</v>
      </c>
      <c r="F41" s="9">
        <v>5000</v>
      </c>
      <c r="G41" s="85">
        <v>4000</v>
      </c>
    </row>
    <row r="42" spans="1:7" x14ac:dyDescent="0.25">
      <c r="A42" s="102" t="s">
        <v>81</v>
      </c>
      <c r="B42" s="102" t="s">
        <v>10</v>
      </c>
      <c r="C42" s="104">
        <v>8203.98</v>
      </c>
      <c r="D42" s="104">
        <v>5000</v>
      </c>
      <c r="E42" s="104">
        <v>8000</v>
      </c>
      <c r="F42" s="104">
        <v>5000</v>
      </c>
      <c r="G42" s="104">
        <v>4000</v>
      </c>
    </row>
    <row r="43" spans="1:7" x14ac:dyDescent="0.25">
      <c r="A43" s="101" t="s">
        <v>83</v>
      </c>
      <c r="B43" s="101" t="s">
        <v>22</v>
      </c>
      <c r="C43" s="9">
        <v>8203.98</v>
      </c>
      <c r="D43" s="9">
        <v>5000</v>
      </c>
      <c r="E43" s="9">
        <v>8000</v>
      </c>
      <c r="F43" s="9">
        <v>5000</v>
      </c>
      <c r="G43" s="85">
        <v>4000</v>
      </c>
    </row>
    <row r="44" spans="1:7" ht="15" customHeight="1" x14ac:dyDescent="0.25">
      <c r="A44" s="97" t="s">
        <v>133</v>
      </c>
      <c r="B44" s="98" t="s">
        <v>134</v>
      </c>
      <c r="C44" s="9">
        <v>4536133.78</v>
      </c>
      <c r="D44" s="9">
        <v>0</v>
      </c>
      <c r="E44" s="9">
        <v>0</v>
      </c>
      <c r="F44" s="9">
        <v>0</v>
      </c>
      <c r="G44" s="85">
        <v>0</v>
      </c>
    </row>
    <row r="45" spans="1:7" x14ac:dyDescent="0.25">
      <c r="A45" s="102" t="s">
        <v>88</v>
      </c>
      <c r="B45" s="102" t="s">
        <v>12</v>
      </c>
      <c r="C45" s="104">
        <v>4536133.78</v>
      </c>
      <c r="D45" s="104">
        <v>0</v>
      </c>
      <c r="E45" s="104">
        <v>0</v>
      </c>
      <c r="F45" s="104">
        <v>0</v>
      </c>
      <c r="G45" s="104">
        <v>0</v>
      </c>
    </row>
    <row r="46" spans="1:7" x14ac:dyDescent="0.25">
      <c r="A46" s="101" t="s">
        <v>90</v>
      </c>
      <c r="B46" s="101" t="s">
        <v>31</v>
      </c>
      <c r="C46" s="9">
        <v>4536133.78</v>
      </c>
      <c r="D46" s="9">
        <v>0</v>
      </c>
      <c r="E46" s="9">
        <v>0</v>
      </c>
      <c r="F46" s="9">
        <v>0</v>
      </c>
      <c r="G46" s="85">
        <v>0</v>
      </c>
    </row>
    <row r="47" spans="1:7" s="73" customFormat="1" ht="15" customHeight="1" x14ac:dyDescent="0.25">
      <c r="A47" s="95" t="s">
        <v>142</v>
      </c>
      <c r="B47" s="96" t="s">
        <v>135</v>
      </c>
      <c r="C47" s="92">
        <v>291990.18</v>
      </c>
      <c r="D47" s="92">
        <v>1111380</v>
      </c>
      <c r="E47" s="92">
        <v>1029420</v>
      </c>
      <c r="F47" s="92">
        <v>1013650</v>
      </c>
      <c r="G47" s="92">
        <v>997940</v>
      </c>
    </row>
    <row r="48" spans="1:7" ht="15" customHeight="1" x14ac:dyDescent="0.25">
      <c r="A48" s="97" t="s">
        <v>93</v>
      </c>
      <c r="B48" s="98" t="s">
        <v>94</v>
      </c>
      <c r="C48" s="9">
        <v>291990.18</v>
      </c>
      <c r="D48" s="9">
        <v>1111380</v>
      </c>
      <c r="E48" s="9">
        <v>1029420</v>
      </c>
      <c r="F48" s="9">
        <v>1013650</v>
      </c>
      <c r="G48" s="85">
        <v>997940</v>
      </c>
    </row>
    <row r="49" spans="1:7" x14ac:dyDescent="0.25">
      <c r="A49" s="102" t="s">
        <v>81</v>
      </c>
      <c r="B49" s="102" t="s">
        <v>10</v>
      </c>
      <c r="C49" s="104">
        <v>291990.18</v>
      </c>
      <c r="D49" s="104">
        <v>204180</v>
      </c>
      <c r="E49" s="104">
        <v>122200</v>
      </c>
      <c r="F49" s="104">
        <v>106430</v>
      </c>
      <c r="G49" s="104">
        <v>90720</v>
      </c>
    </row>
    <row r="50" spans="1:7" x14ac:dyDescent="0.25">
      <c r="A50" s="101" t="s">
        <v>83</v>
      </c>
      <c r="B50" s="101" t="s">
        <v>22</v>
      </c>
      <c r="C50" s="9">
        <v>291990.18</v>
      </c>
      <c r="D50" s="9">
        <v>142510</v>
      </c>
      <c r="E50" s="9">
        <v>71220</v>
      </c>
      <c r="F50" s="9">
        <v>71220</v>
      </c>
      <c r="G50" s="85">
        <v>71220</v>
      </c>
    </row>
    <row r="51" spans="1:7" x14ac:dyDescent="0.25">
      <c r="A51" s="101" t="s">
        <v>84</v>
      </c>
      <c r="B51" s="101" t="s">
        <v>85</v>
      </c>
      <c r="C51" s="9">
        <v>0</v>
      </c>
      <c r="D51" s="9">
        <v>61670</v>
      </c>
      <c r="E51" s="9">
        <v>50980</v>
      </c>
      <c r="F51" s="9">
        <v>35210</v>
      </c>
      <c r="G51" s="85">
        <v>19500</v>
      </c>
    </row>
    <row r="52" spans="1:7" x14ac:dyDescent="0.25">
      <c r="A52" s="102" t="s">
        <v>88</v>
      </c>
      <c r="B52" s="102" t="s">
        <v>12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</row>
    <row r="53" spans="1:7" x14ac:dyDescent="0.25">
      <c r="A53" s="101" t="s">
        <v>90</v>
      </c>
      <c r="B53" s="101" t="s">
        <v>31</v>
      </c>
      <c r="C53" s="9">
        <v>0</v>
      </c>
      <c r="D53" s="9">
        <v>0</v>
      </c>
      <c r="E53" s="9">
        <v>0</v>
      </c>
      <c r="F53" s="9">
        <v>0</v>
      </c>
      <c r="G53" s="85">
        <v>0</v>
      </c>
    </row>
    <row r="54" spans="1:7" x14ac:dyDescent="0.25">
      <c r="A54" s="102" t="s">
        <v>131</v>
      </c>
      <c r="B54" s="102" t="s">
        <v>17</v>
      </c>
      <c r="C54" s="104">
        <v>0</v>
      </c>
      <c r="D54" s="104">
        <v>907200</v>
      </c>
      <c r="E54" s="104">
        <v>907220</v>
      </c>
      <c r="F54" s="104">
        <v>907220</v>
      </c>
      <c r="G54" s="104">
        <v>907220</v>
      </c>
    </row>
    <row r="55" spans="1:7" x14ac:dyDescent="0.25">
      <c r="A55" s="101" t="s">
        <v>132</v>
      </c>
      <c r="B55" s="101" t="s">
        <v>24</v>
      </c>
      <c r="C55" s="9">
        <v>0</v>
      </c>
      <c r="D55" s="9">
        <v>907200</v>
      </c>
      <c r="E55" s="9">
        <v>907220</v>
      </c>
      <c r="F55" s="9">
        <v>907220</v>
      </c>
      <c r="G55" s="85">
        <v>907220</v>
      </c>
    </row>
    <row r="56" spans="1:7" ht="15" customHeight="1" x14ac:dyDescent="0.25">
      <c r="A56" s="93" t="s">
        <v>136</v>
      </c>
      <c r="B56" s="94" t="s">
        <v>137</v>
      </c>
      <c r="C56" s="9">
        <v>118431.01</v>
      </c>
      <c r="D56" s="9">
        <v>282200</v>
      </c>
      <c r="E56" s="9">
        <v>734700</v>
      </c>
      <c r="F56" s="9">
        <v>737100</v>
      </c>
      <c r="G56" s="9">
        <v>575600</v>
      </c>
    </row>
    <row r="57" spans="1:7" s="73" customFormat="1" ht="15" customHeight="1" x14ac:dyDescent="0.25">
      <c r="A57" s="95" t="s">
        <v>143</v>
      </c>
      <c r="B57" s="96" t="s">
        <v>138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</row>
    <row r="58" spans="1:7" ht="15" customHeight="1" x14ac:dyDescent="0.25">
      <c r="A58" s="97" t="s">
        <v>92</v>
      </c>
      <c r="B58" s="98" t="s">
        <v>91</v>
      </c>
      <c r="C58" s="9">
        <v>0</v>
      </c>
      <c r="D58" s="9">
        <v>0</v>
      </c>
      <c r="E58" s="9">
        <v>0</v>
      </c>
      <c r="F58" s="9">
        <v>0</v>
      </c>
      <c r="G58" s="85">
        <v>0</v>
      </c>
    </row>
    <row r="59" spans="1:7" x14ac:dyDescent="0.25">
      <c r="A59" s="102" t="s">
        <v>81</v>
      </c>
      <c r="B59" s="102" t="s">
        <v>10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</row>
    <row r="60" spans="1:7" x14ac:dyDescent="0.25">
      <c r="A60" s="101" t="s">
        <v>82</v>
      </c>
      <c r="B60" s="101" t="s">
        <v>11</v>
      </c>
      <c r="C60" s="9">
        <v>0</v>
      </c>
      <c r="D60" s="9">
        <v>0</v>
      </c>
      <c r="E60" s="9">
        <v>0</v>
      </c>
      <c r="F60" s="9">
        <v>0</v>
      </c>
      <c r="G60" s="85">
        <v>0</v>
      </c>
    </row>
    <row r="61" spans="1:7" x14ac:dyDescent="0.25">
      <c r="A61" s="101" t="s">
        <v>83</v>
      </c>
      <c r="B61" s="101" t="s">
        <v>22</v>
      </c>
      <c r="C61" s="9">
        <v>0</v>
      </c>
      <c r="D61" s="9">
        <v>0</v>
      </c>
      <c r="E61" s="9">
        <v>0</v>
      </c>
      <c r="F61" s="9">
        <v>0</v>
      </c>
      <c r="G61" s="85">
        <v>0</v>
      </c>
    </row>
    <row r="62" spans="1:7" s="73" customFormat="1" ht="15" customHeight="1" x14ac:dyDescent="0.25">
      <c r="A62" s="95" t="s">
        <v>145</v>
      </c>
      <c r="B62" s="96" t="s">
        <v>139</v>
      </c>
      <c r="C62" s="92">
        <v>118431.01</v>
      </c>
      <c r="D62" s="92">
        <v>272000</v>
      </c>
      <c r="E62" s="92">
        <v>724500</v>
      </c>
      <c r="F62" s="92">
        <v>724500</v>
      </c>
      <c r="G62" s="92">
        <v>563000</v>
      </c>
    </row>
    <row r="63" spans="1:7" ht="15" customHeight="1" x14ac:dyDescent="0.25">
      <c r="A63" s="97" t="s">
        <v>101</v>
      </c>
      <c r="B63" s="98" t="s">
        <v>102</v>
      </c>
      <c r="C63" s="9">
        <v>118431.01</v>
      </c>
      <c r="D63" s="9">
        <v>272000</v>
      </c>
      <c r="E63" s="9">
        <v>724500</v>
      </c>
      <c r="F63" s="9">
        <v>724500</v>
      </c>
      <c r="G63" s="85">
        <v>563000</v>
      </c>
    </row>
    <row r="64" spans="1:7" x14ac:dyDescent="0.25">
      <c r="A64" s="102" t="s">
        <v>81</v>
      </c>
      <c r="B64" s="102" t="s">
        <v>10</v>
      </c>
      <c r="C64" s="104">
        <v>118431.01</v>
      </c>
      <c r="D64" s="104">
        <v>272000</v>
      </c>
      <c r="E64" s="104">
        <v>724500</v>
      </c>
      <c r="F64" s="104">
        <v>724500</v>
      </c>
      <c r="G64" s="104">
        <v>563000</v>
      </c>
    </row>
    <row r="65" spans="1:7" x14ac:dyDescent="0.25">
      <c r="A65" s="101" t="s">
        <v>82</v>
      </c>
      <c r="B65" s="101" t="s">
        <v>11</v>
      </c>
      <c r="C65" s="9">
        <v>116206.25</v>
      </c>
      <c r="D65" s="9">
        <v>262140</v>
      </c>
      <c r="E65" s="9">
        <v>597500</v>
      </c>
      <c r="F65" s="9">
        <v>597500</v>
      </c>
      <c r="G65" s="85">
        <v>481000</v>
      </c>
    </row>
    <row r="66" spans="1:7" x14ac:dyDescent="0.25">
      <c r="A66" s="101" t="s">
        <v>83</v>
      </c>
      <c r="B66" s="101" t="s">
        <v>22</v>
      </c>
      <c r="C66" s="9">
        <v>2224.7600000000002</v>
      </c>
      <c r="D66" s="9">
        <v>9860</v>
      </c>
      <c r="E66" s="9">
        <v>127000</v>
      </c>
      <c r="F66" s="9">
        <v>127000</v>
      </c>
      <c r="G66" s="85">
        <v>82000</v>
      </c>
    </row>
    <row r="67" spans="1:7" s="73" customFormat="1" ht="15" customHeight="1" x14ac:dyDescent="0.25">
      <c r="A67" s="95" t="s">
        <v>144</v>
      </c>
      <c r="B67" s="96" t="s">
        <v>140</v>
      </c>
      <c r="C67" s="92">
        <v>0</v>
      </c>
      <c r="D67" s="92">
        <v>10200</v>
      </c>
      <c r="E67" s="92">
        <v>10200</v>
      </c>
      <c r="F67" s="92">
        <v>12600</v>
      </c>
      <c r="G67" s="92">
        <v>12600</v>
      </c>
    </row>
    <row r="68" spans="1:7" ht="15" customHeight="1" x14ac:dyDescent="0.25">
      <c r="A68" s="97" t="s">
        <v>92</v>
      </c>
      <c r="B68" s="98" t="s">
        <v>91</v>
      </c>
      <c r="C68" s="9">
        <v>0</v>
      </c>
      <c r="D68" s="9">
        <v>10200</v>
      </c>
      <c r="E68" s="9">
        <v>10200</v>
      </c>
      <c r="F68" s="9">
        <v>12600</v>
      </c>
      <c r="G68" s="85">
        <v>12600</v>
      </c>
    </row>
    <row r="69" spans="1:7" x14ac:dyDescent="0.25">
      <c r="A69" s="102" t="s">
        <v>81</v>
      </c>
      <c r="B69" s="102" t="s">
        <v>10</v>
      </c>
      <c r="C69" s="104">
        <v>0</v>
      </c>
      <c r="D69" s="104">
        <v>4800</v>
      </c>
      <c r="E69" s="104">
        <v>5300</v>
      </c>
      <c r="F69" s="104">
        <v>6700</v>
      </c>
      <c r="G69" s="104">
        <v>6700</v>
      </c>
    </row>
    <row r="70" spans="1:7" x14ac:dyDescent="0.25">
      <c r="A70" s="101" t="s">
        <v>82</v>
      </c>
      <c r="B70" s="101" t="s">
        <v>11</v>
      </c>
      <c r="C70" s="9">
        <v>0</v>
      </c>
      <c r="D70" s="9">
        <v>2700</v>
      </c>
      <c r="E70" s="9">
        <v>3500</v>
      </c>
      <c r="F70" s="9">
        <v>4700</v>
      </c>
      <c r="G70" s="85">
        <v>4700</v>
      </c>
    </row>
    <row r="71" spans="1:7" x14ac:dyDescent="0.25">
      <c r="A71" s="101" t="s">
        <v>83</v>
      </c>
      <c r="B71" s="101" t="s">
        <v>22</v>
      </c>
      <c r="C71" s="9">
        <v>0</v>
      </c>
      <c r="D71" s="9">
        <v>2100</v>
      </c>
      <c r="E71" s="9">
        <v>1800</v>
      </c>
      <c r="F71" s="9">
        <v>2000</v>
      </c>
      <c r="G71" s="85">
        <v>2000</v>
      </c>
    </row>
    <row r="72" spans="1:7" x14ac:dyDescent="0.25">
      <c r="A72" s="102" t="s">
        <v>88</v>
      </c>
      <c r="B72" s="102" t="s">
        <v>12</v>
      </c>
      <c r="C72" s="104">
        <v>0</v>
      </c>
      <c r="D72" s="104">
        <v>5400</v>
      </c>
      <c r="E72" s="104">
        <v>4900</v>
      </c>
      <c r="F72" s="104">
        <v>5900</v>
      </c>
      <c r="G72" s="104">
        <v>5900</v>
      </c>
    </row>
    <row r="73" spans="1:7" x14ac:dyDescent="0.25">
      <c r="A73" s="101" t="s">
        <v>90</v>
      </c>
      <c r="B73" s="101" t="s">
        <v>31</v>
      </c>
      <c r="C73" s="9">
        <v>0</v>
      </c>
      <c r="D73" s="9">
        <v>5400</v>
      </c>
      <c r="E73" s="9">
        <v>4900</v>
      </c>
      <c r="F73" s="9">
        <v>5900</v>
      </c>
      <c r="G73" s="85">
        <v>5900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'POSEBNI DIO'!Ispis_naslova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Dražen Dinter</cp:lastModifiedBy>
  <cp:lastPrinted>2023-12-22T14:01:28Z</cp:lastPrinted>
  <dcterms:created xsi:type="dcterms:W3CDTF">2022-08-12T12:51:27Z</dcterms:created>
  <dcterms:modified xsi:type="dcterms:W3CDTF">2023-12-22T14:09:42Z</dcterms:modified>
</cp:coreProperties>
</file>